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activeTab="1"/>
  </bookViews>
  <sheets>
    <sheet name="整合资金汇总表" sheetId="1" r:id="rId1"/>
    <sheet name="使用安排项目表" sheetId="3" r:id="rId2"/>
  </sheets>
  <definedNames>
    <definedName name="_xlnm._FilterDatabase" localSheetId="1" hidden="1">使用安排项目表!$A$5:$N$230</definedName>
    <definedName name="_xlnm.Print_Titles" localSheetId="0">整合资金汇总表!$4:$5</definedName>
    <definedName name="_xlnm.Print_Titles" localSheetId="1">使用安排项目表!$3:$4</definedName>
  </definedNames>
  <calcPr calcId="144525"/>
</workbook>
</file>

<file path=xl/sharedStrings.xml><?xml version="1.0" encoding="utf-8"?>
<sst xmlns="http://schemas.openxmlformats.org/spreadsheetml/2006/main" count="2435" uniqueCount="724">
  <si>
    <t>附件1</t>
  </si>
  <si>
    <t xml:space="preserve">   通江县2022年统筹整合财政涉农资金汇总表</t>
  </si>
  <si>
    <t>单位：万元</t>
  </si>
  <si>
    <t>纳入整合试点范围的财政涉农资金类型</t>
  </si>
  <si>
    <t>年度纳入整合资金规模</t>
  </si>
  <si>
    <t>年度计划整合资金规模</t>
  </si>
  <si>
    <t>合  计</t>
  </si>
  <si>
    <t>一、中央纳入统筹整合涉农资金小计</t>
  </si>
  <si>
    <t>1.中央财政衔接推进乡村振兴补助资金（原中央财政专项扶贫资金）</t>
  </si>
  <si>
    <t>2.水利发展资金</t>
  </si>
  <si>
    <t>3.农业生产发展资金</t>
  </si>
  <si>
    <t>4.林业改革发展资金（不含森林资源管护和相关试点资金）</t>
  </si>
  <si>
    <t>5.农田建设补助资金</t>
  </si>
  <si>
    <t>6.农村综合改革转移支付</t>
  </si>
  <si>
    <t>7.农业资源及生态保护补助资金（对农民的直接补贴除外）</t>
  </si>
  <si>
    <t>8.中央预算内投资用于“三农”建设部分（不包括国家水网骨干工程、水安全保障工程、气象基础设施、农村电网巩固提升工程、生态保护和修复方面的支出）</t>
  </si>
  <si>
    <t>二、省级纳入统筹整合涉农资金小计</t>
  </si>
  <si>
    <t>1.省级财政衔接推进乡村振兴补助资金（原省级财政专项扶贫资金）</t>
  </si>
  <si>
    <t>2.省级水利发展专项资金</t>
  </si>
  <si>
    <t>3.省级现代农业发展工程资金</t>
  </si>
  <si>
    <t>4.农田建设资金</t>
  </si>
  <si>
    <t>5.省级林业改革发展专项资金（国土绿化、林草产业发展支出方向及自然保护地能力建设支出方向中的省级自然保护地建设补助）</t>
  </si>
  <si>
    <t>6.农村综合改革转移支付资金</t>
  </si>
  <si>
    <t>7.省级交通建设专项资金（支持农村公路部分）</t>
  </si>
  <si>
    <t>审核人： 贾红兵                      填表人：  郑荣武                    联系电话：7236623</t>
  </si>
  <si>
    <t>指标说明：1.“年度计划投入”：参考上一年度末实际到位资金规模确定。 2.“年度计划整合资金规模”：根据本地脱贫攻坚需求，结合纳入整合范围资金支持项目轻重缓急，合理确定。</t>
  </si>
  <si>
    <t>附件2</t>
  </si>
  <si>
    <t>通江县2022年统筹整合使用财政涉农资金项目安排表</t>
  </si>
  <si>
    <t>项目类别和名称</t>
  </si>
  <si>
    <t>建设任务</t>
  </si>
  <si>
    <t>项目计划投资（万元）</t>
  </si>
  <si>
    <t>整合后资金使用监管责任单位</t>
  </si>
  <si>
    <t>利益链接机制</t>
  </si>
  <si>
    <t>绩效目标申报</t>
  </si>
  <si>
    <t>形成资产权属</t>
  </si>
  <si>
    <t>资产管护主体措施</t>
  </si>
  <si>
    <t>实施地点</t>
  </si>
  <si>
    <t>单位</t>
  </si>
  <si>
    <t>建设规模及内容</t>
  </si>
  <si>
    <t>建设标准</t>
  </si>
  <si>
    <t>建设进度计划</t>
  </si>
  <si>
    <t>总投资</t>
  </si>
  <si>
    <t>其中整合涉农资金投入</t>
  </si>
  <si>
    <t>整合涉农资金 来源</t>
  </si>
  <si>
    <t>合计</t>
  </si>
  <si>
    <t>—</t>
  </si>
  <si>
    <t>一、基础设施</t>
  </si>
  <si>
    <t>（一）交通</t>
  </si>
  <si>
    <t>农村道路水毁恢复重建</t>
  </si>
  <si>
    <t>城南村</t>
  </si>
  <si>
    <t>公里</t>
  </si>
  <si>
    <t>城南村1社苟小英房屋处“7.10”洪灾水毁道路修复建设</t>
  </si>
  <si>
    <t>55万元/公里</t>
  </si>
  <si>
    <t>3月—10月</t>
  </si>
  <si>
    <t>中省衔接资金</t>
  </si>
  <si>
    <t>县交运局</t>
  </si>
  <si>
    <t>就业务工.直接受益</t>
  </si>
  <si>
    <t>解决群众出行和农产品运输难问题</t>
  </si>
  <si>
    <t>集体</t>
  </si>
  <si>
    <t>村委管护</t>
  </si>
  <si>
    <t>农村道路建设</t>
  </si>
  <si>
    <t>城北村</t>
  </si>
  <si>
    <t>城北村3社万家沟水库基础道路建设工程，建设规模基础开挖0.6公里，涵洞三处</t>
  </si>
  <si>
    <t>西郊村</t>
  </si>
  <si>
    <t>西郊村二社村道路受＂7.10＂洪灾冲毁，抢险治理，建设砼堡坎挡墙长52米以及清淤等</t>
  </si>
  <si>
    <t>城东村</t>
  </si>
  <si>
    <t>厥溪沟竹林湾道路路面坍塌、堡坎坍塌等修复</t>
  </si>
  <si>
    <t>金龙村</t>
  </si>
  <si>
    <t>原金顶村道路建设</t>
  </si>
  <si>
    <t>高坑坝村农村道路建设</t>
  </si>
  <si>
    <t>高坑坝村</t>
  </si>
  <si>
    <t>建3.5米宽，长1公里道路，起于核桃岭，止于简家洞</t>
  </si>
  <si>
    <t>45万元/公里</t>
  </si>
  <si>
    <t>两河口镇</t>
  </si>
  <si>
    <t>2021年“7.10”洪灾道路水毁恢复重建</t>
  </si>
  <si>
    <t>夏家村</t>
  </si>
  <si>
    <t>牛王菩萨至刘家河，长度1.7KM，4.5M宽，水泥路</t>
  </si>
  <si>
    <t>杨双路水毁道路修复</t>
  </si>
  <si>
    <t>邵家河村</t>
  </si>
  <si>
    <t>杨柏街道至双凤村（杨双路）水毁路面、堡坎修复等</t>
  </si>
  <si>
    <t>农村道路维修养护</t>
  </si>
  <si>
    <t>至诚镇</t>
  </si>
  <si>
    <t>至（诚）-唱（歌）路，维修养护</t>
  </si>
  <si>
    <t>九子坡村</t>
  </si>
  <si>
    <t>九子坡农村道路建设（起于碑湾里，止于佛儿崖）</t>
  </si>
  <si>
    <t>红梁村水毁道路建设项目</t>
  </si>
  <si>
    <t>红梁村</t>
  </si>
  <si>
    <t>红梁村水毁道路建设2.5公里、4.5米宽（村委会至乱石子）</t>
  </si>
  <si>
    <t>烟溪镇钟凤村道路补短项目</t>
  </si>
  <si>
    <t>钟凤村</t>
  </si>
  <si>
    <t>道路加宽5.7KM,起于钟凤街道，止于罗村水厂</t>
  </si>
  <si>
    <t>20万元/公里</t>
  </si>
  <si>
    <t>中央综改资金</t>
  </si>
  <si>
    <t>空山镇青龙村六、七、八组道路硬化项目</t>
  </si>
  <si>
    <t>青龙村</t>
  </si>
  <si>
    <t>硬化道路3.5M宽，长5.7KM，起于水磨坝止于余家湾。</t>
  </si>
  <si>
    <t>广纳镇檬子垭村道路补短项目</t>
  </si>
  <si>
    <t>檬子垭村</t>
  </si>
  <si>
    <t>道路加宽4KM，起于原金光村村民委员会，止于檬子垭村村民委员会</t>
  </si>
  <si>
    <t>广纳镇大铁山村道路补短项目</t>
  </si>
  <si>
    <t>大铁山村</t>
  </si>
  <si>
    <t>道路加宽4.5KM,起于原碑垭湾村民委员会，止于公坝子</t>
  </si>
  <si>
    <t>新场镇新春村道路补短项目</t>
  </si>
  <si>
    <t>新春村</t>
  </si>
  <si>
    <t>道路加宽4KM,起于新春村任家坝，止于原白鹤洞村村委会</t>
  </si>
  <si>
    <t>烟溪镇大印寨村道路补短项目</t>
  </si>
  <si>
    <t>大印寨村</t>
  </si>
  <si>
    <t>道路加宽3.2KM,起于原印山坪村委会，止于大印寨村委会</t>
  </si>
  <si>
    <t>永安镇火天岗村道路补短项目</t>
  </si>
  <si>
    <t>火天岗村</t>
  </si>
  <si>
    <t>道路加宽2.1KM,起于原黑潭岩村小岭子处，止于原石庙子村村委会办公室</t>
  </si>
  <si>
    <t>孙家坪村道路补短项目</t>
  </si>
  <si>
    <t>孙家坪村</t>
  </si>
  <si>
    <t>道路加宽2.7KM,起于栗板子树至后湾里，止于原岳家坡村村委会处</t>
  </si>
  <si>
    <t>毛浴镇药铺村道路补短项目</t>
  </si>
  <si>
    <t>药铺村</t>
  </si>
  <si>
    <t>道路加宽2.3KM,起于庙湾里，止于杨家院子</t>
  </si>
  <si>
    <t>钟凤村道路补短项目</t>
  </si>
  <si>
    <t>道路加宽1.1KM,起于钟凤街道，止于罗村水厂</t>
  </si>
  <si>
    <t>周子坪村农村道路建设加宽</t>
  </si>
  <si>
    <t>周子坪村</t>
  </si>
  <si>
    <t>一社加宽道路，拓宽3.5M宽，长1.2公里（起于通巴路，止于杨家大院子）</t>
  </si>
  <si>
    <t>周子坪村农村道路建设</t>
  </si>
  <si>
    <t>全长3.378公里，宽3.5米，厚0.2米（1.一社起于杨述榆处，止于杨怀书处0.28公里；2.一社起于桌方田，止于黄家湾0.38公里；3.一社起于杨家大院子，止于唐家湾长0.407公里；4.九社起于陡嘴子，止陈仕军处0.9公里，支线起于陡嘴子，止于王家沟长0.4公里；5.起于胡常跃处，止于杨永富处长1.011公里）</t>
  </si>
  <si>
    <t>高明村农村道路</t>
  </si>
  <si>
    <t>高明村</t>
  </si>
  <si>
    <t>高明村四社道路长0.922公里，宽3.5M，厚0.2M（起于老通巴路陈建国屋旁，止于何良远处）</t>
  </si>
  <si>
    <t>城西村道路建设</t>
  </si>
  <si>
    <t>城西村</t>
  </si>
  <si>
    <t>长1公里，宽3.5M，厚0.2M (起于刘家院子，止璧山坡）</t>
  </si>
  <si>
    <t>石缸坪村联网路</t>
  </si>
  <si>
    <t>石缸坪村</t>
  </si>
  <si>
    <t>新建2.5公里，宽4.5米联网路（起于石缸坪村办公室，止于胜利乡瓦窑坪村）</t>
  </si>
  <si>
    <t>两河口镇鲁家坪村“对标补短”道路建设</t>
  </si>
  <si>
    <t>鲁家坪村</t>
  </si>
  <si>
    <t>新建长2.837公里，宽5.5米路基工程（起于鲁 家坪村1社，止于小南山村漫水桥）</t>
  </si>
  <si>
    <t>火炬镇龙凤村道路补短项目</t>
  </si>
  <si>
    <t>龙凤村</t>
  </si>
  <si>
    <t>道路加宽4.7KM，起于龙凤垭堰塘，止于大茅坡自箍梁</t>
  </si>
  <si>
    <t>陈河镇河坝场村道路补短项目</t>
  </si>
  <si>
    <t>河坝场村</t>
  </si>
  <si>
    <t>道路加宽3.4KM，起于河坝场村五社廖家屋边，止于原李季坪村村委办公室</t>
  </si>
  <si>
    <t>两河口镇二里坝村道路补短项目</t>
  </si>
  <si>
    <t>二里坝村</t>
  </si>
  <si>
    <t>道路加宽1.9KM，起于村委会，止于金竹园</t>
  </si>
  <si>
    <t>唱歌镇东汇坪村道路补短项目</t>
  </si>
  <si>
    <t>东汇坪村</t>
  </si>
  <si>
    <t>道路加宽2.7KM，起于原下东汇村委会，止于东汇坪村委会</t>
  </si>
  <si>
    <t>民胜镇鹦哥嘴村道路补短项目</t>
  </si>
  <si>
    <t>鹦哥嘴村</t>
  </si>
  <si>
    <t>道路加宽2.6KM，起于鹦哥嘴村六社屈家岭百垭子堰塘，止于鹦哥嘴村七社景家坝</t>
  </si>
  <si>
    <t>民胜镇方山村道路补短项目</t>
  </si>
  <si>
    <t>方山村</t>
  </si>
  <si>
    <t>道路加宽2KM，起于明大路水池垭，止于方山村6社何泽远房屋处</t>
  </si>
  <si>
    <t>麻石镇双柏树村道路补短项目</t>
  </si>
  <si>
    <t>双柏树村</t>
  </si>
  <si>
    <t>道路加宽1KM，起于绿豆湾，止于景家山大地</t>
  </si>
  <si>
    <t>长清村道路补短项目</t>
  </si>
  <si>
    <t>长清村</t>
  </si>
  <si>
    <t>道路加宽3.1KM，起于双柏树，止于清水池</t>
  </si>
  <si>
    <t>沙溪镇桑丝坪村道路补短项目</t>
  </si>
  <si>
    <t>桑丝坪村</t>
  </si>
  <si>
    <t>道路加宽3.2KM，起于报鸡湾，止于原水磨沟村村委会</t>
  </si>
  <si>
    <t>胜利乡迪坪村道路补短项目</t>
  </si>
  <si>
    <t>迪坪村</t>
  </si>
  <si>
    <t>道路加宽3.5KM，起于原李岗坪村委会，止于迪坪村委会</t>
  </si>
  <si>
    <t>松溪乡祝家湾村道路补短项目</t>
  </si>
  <si>
    <t>祝家湾村</t>
  </si>
  <si>
    <t>道路加宽3.75KM，起于祝家湾村4社刘国贤处，止于原胡家山村石板沟处</t>
  </si>
  <si>
    <t>铁溪镇五童坝村道路补短项目</t>
  </si>
  <si>
    <t>五童坝村</t>
  </si>
  <si>
    <t>道路加宽3.7KM，起于五童坝村一社大田河，止于原唐家湾村明丫子</t>
  </si>
  <si>
    <t>春在镇文笔村道路补短项目</t>
  </si>
  <si>
    <t>文笔村</t>
  </si>
  <si>
    <t>道路加宽6KM，起于新建潘子伦榨油坊，止于原陈家沟村村委会</t>
  </si>
  <si>
    <t>瓦室镇长春村道路补短项目</t>
  </si>
  <si>
    <t>长春村</t>
  </si>
  <si>
    <t>道路加宽2KM，起于长春村4社，止于长春村村委会</t>
  </si>
  <si>
    <t>洪口镇向家寨村道路补短项目</t>
  </si>
  <si>
    <t>向家寨村</t>
  </si>
  <si>
    <t>道路加宽0.43KM,1.起于张心强房屋处，止于张明良房屋处，长0.23公里；2.起于张明豪房屋处，止于原苟家寨村委会，长0.2公里。</t>
  </si>
  <si>
    <t>（二）水利</t>
  </si>
  <si>
    <t>1.水利工程</t>
  </si>
  <si>
    <t>2.饮水工程</t>
  </si>
  <si>
    <t>杨柏镇邵家河村及杨柏社区“对标补短”供水管网改造工程</t>
  </si>
  <si>
    <t>处</t>
  </si>
  <si>
    <t>管道土石方开挖，砖砌阀门井15座，PE管道安装5306m，新增消防栓20套及附属等工程</t>
  </si>
  <si>
    <t>120万元/处</t>
  </si>
  <si>
    <t>县水利局</t>
  </si>
  <si>
    <t>保障群众生活生产用水</t>
  </si>
  <si>
    <t>岚翠村供水工程</t>
  </si>
  <si>
    <t>岚翠村</t>
  </si>
  <si>
    <t>水源点建设及管网改造</t>
  </si>
  <si>
    <t>25万元/处</t>
  </si>
  <si>
    <t>包梁上供水工程</t>
  </si>
  <si>
    <t>水源点山坪塘整治等</t>
  </si>
  <si>
    <t>18万元/处</t>
  </si>
  <si>
    <t>沙泥坪供水工程</t>
  </si>
  <si>
    <t>沙泥坪村</t>
  </si>
  <si>
    <t>太平场供水工程</t>
  </si>
  <si>
    <t>朽石坎村</t>
  </si>
  <si>
    <t>更换提水管道，改造水处理设施，管网延伸</t>
  </si>
  <si>
    <t>45万元/处</t>
  </si>
  <si>
    <t>阳望山村供水工程</t>
  </si>
  <si>
    <t>阳望山村</t>
  </si>
  <si>
    <t>新建提水泵站，新建瘦包梁高位调节池1座</t>
  </si>
  <si>
    <t>钟山岭村集中供水工程</t>
  </si>
  <si>
    <t>钟山岭村</t>
  </si>
  <si>
    <t>更换损毁管道20管1400米，25管2100米，32管1600米，50管300米，水阀12个，接头140个。</t>
  </si>
  <si>
    <t>2万元/处</t>
  </si>
  <si>
    <t>松溪乡回林场供水工程</t>
  </si>
  <si>
    <t>回林场</t>
  </si>
  <si>
    <t>1.曾家院子:蓄水池渗漏维修更换损坏DNPE32、DNPE25主管道3公里；2.大郭家营新建取水点，更换DNPE25管道800米，水厂维修</t>
  </si>
  <si>
    <t>6万元/处</t>
  </si>
  <si>
    <t>傲盘寨村张家山供水工程</t>
  </si>
  <si>
    <t>傲盘寨村</t>
  </si>
  <si>
    <t>水泵两台，提水管道DN40PE1500米，DN40PE3200米,DN20PE2000米,DN25PE4000米</t>
  </si>
  <si>
    <t>10万元/处</t>
  </si>
  <si>
    <t>会家村农村供水工程</t>
  </si>
  <si>
    <t>会家村</t>
  </si>
  <si>
    <t>新建堵水坝，沉沙池，部分输水管道进行维修</t>
  </si>
  <si>
    <t>梨园坝村供水工程</t>
  </si>
  <si>
    <t>梨园坝村</t>
  </si>
  <si>
    <t>新建堵水坝，沉沙池，部分输水管道进行维修，入户管道维修更换：DN20PE4000米DN25PE2000米</t>
  </si>
  <si>
    <t>15万元/处</t>
  </si>
  <si>
    <t>春溪沟村供水工程</t>
  </si>
  <si>
    <t>春溪沟村</t>
  </si>
  <si>
    <t>1.枣坪集中供水工程，新建堵水坝400立方及新增输水管道；2.龙马石供水工程，新建堵水坝300立方及新增输水管道</t>
  </si>
  <si>
    <t>景家营供水工程</t>
  </si>
  <si>
    <t>景家营村</t>
  </si>
  <si>
    <t>5万元/处</t>
  </si>
  <si>
    <t>桐子园供水工程</t>
  </si>
  <si>
    <t>木诺槽村</t>
  </si>
  <si>
    <t>水源点治漏，围墙维修加固，水厂内外环境打造，大门更换，围墙琉璃瓦更换</t>
  </si>
  <si>
    <t>石窖里供水工程</t>
  </si>
  <si>
    <t>另寻水源点、增建蓄水池</t>
  </si>
  <si>
    <t>青龙村供水工程</t>
  </si>
  <si>
    <t>新建水窖</t>
  </si>
  <si>
    <t>香炉村供水工程</t>
  </si>
  <si>
    <t>香炉村</t>
  </si>
  <si>
    <t>水源点整治</t>
  </si>
  <si>
    <t>4万元/处</t>
  </si>
  <si>
    <t>场镇供水工程</t>
  </si>
  <si>
    <t>董溪村</t>
  </si>
  <si>
    <t>维修取水渠道底板40cmX40cmX400m，同时增加防污染物盖板.维修街道水厂</t>
  </si>
  <si>
    <t>20万元/处</t>
  </si>
  <si>
    <t>复兴场村供水工程</t>
  </si>
  <si>
    <t>复兴场村</t>
  </si>
  <si>
    <t>维修更换管道</t>
  </si>
  <si>
    <t>白石寺村供水工程</t>
  </si>
  <si>
    <t>白石寺村</t>
  </si>
  <si>
    <t>需维修并更换DN630PE管2000米</t>
  </si>
  <si>
    <t>檬子树水厂</t>
  </si>
  <si>
    <t>红云崖村</t>
  </si>
  <si>
    <t>更换DN50PE管1000米引水管，增加管道增压泵</t>
  </si>
  <si>
    <t>大井坝供水工程</t>
  </si>
  <si>
    <t>大井坝村</t>
  </si>
  <si>
    <t>重建过滤池，整治清水池</t>
  </si>
  <si>
    <t>沙坝子供水工程</t>
  </si>
  <si>
    <t>沙坝子村</t>
  </si>
  <si>
    <t>重建提水设施，扩建净水和200方蓄水池及配套供水管网6000米</t>
  </si>
  <si>
    <t>回龙场村供水工程</t>
  </si>
  <si>
    <t>回龙场村</t>
  </si>
  <si>
    <t>向曹家沟原已建堵水坝上游延伸300米，新建拦水坝、沉砂池1座、新增DN63PE300米引水管</t>
  </si>
  <si>
    <t>中林村供水工程</t>
  </si>
  <si>
    <t>中林村</t>
  </si>
  <si>
    <t>新增水源点，新建堵水坝2处、安装DN50PE管 5000米、DN75PE管800米；占家湾水库新设提水设备，新增DN63PE管800米</t>
  </si>
  <si>
    <t>土地堂水厂</t>
  </si>
  <si>
    <t>长乐村</t>
  </si>
  <si>
    <t>新增提水设施一套，维修管道DN63PE1000米</t>
  </si>
  <si>
    <t>金堂池、刘家坝供水工程</t>
  </si>
  <si>
    <t>潮水村</t>
  </si>
  <si>
    <t>维修山坪塘；小通江河提水至刘家坝水厂</t>
  </si>
  <si>
    <t>青水坝村供水工程</t>
  </si>
  <si>
    <t>青水坝村</t>
  </si>
  <si>
    <t>恢复堵水坝和取水池，维护DN40PE引水管道2000米</t>
  </si>
  <si>
    <t>7万元/处</t>
  </si>
  <si>
    <t>黄村坪供水工程</t>
  </si>
  <si>
    <t>黄村坪村</t>
  </si>
  <si>
    <t>1.牛耳朵潭水厂增加多处水源点作补充，分散部分原用水户的供水管网
2.维修堵水坝和损毁滴DN63PE管1000米</t>
  </si>
  <si>
    <t>武学堂村供水工程</t>
  </si>
  <si>
    <t>武学堂村</t>
  </si>
  <si>
    <t>下江口村供水工程</t>
  </si>
  <si>
    <t>下江口村</t>
  </si>
  <si>
    <t>双泉村供水工程</t>
  </si>
  <si>
    <t>双泉村</t>
  </si>
  <si>
    <t>东山坪村供水工程</t>
  </si>
  <si>
    <t>东山坪村</t>
  </si>
  <si>
    <t>毓桂山村供水工程</t>
  </si>
  <si>
    <t>毓桂山村</t>
  </si>
  <si>
    <t>园坝村供水工程</t>
  </si>
  <si>
    <t>园坝村</t>
  </si>
  <si>
    <t>新蓄水池5口，新增输配水管道5.0型管4000米，2.0型管5000米</t>
  </si>
  <si>
    <t>8万元/处</t>
  </si>
  <si>
    <t>九龙村供水工程</t>
  </si>
  <si>
    <t>九龙村</t>
  </si>
  <si>
    <t>马三垭村供水工程</t>
  </si>
  <si>
    <t>马三垭村</t>
  </si>
  <si>
    <t>白果坝供水工程</t>
  </si>
  <si>
    <t>白果坝村</t>
  </si>
  <si>
    <t>水源点整治及供水管网更换</t>
  </si>
  <si>
    <t>西郊供水工程</t>
  </si>
  <si>
    <t>新建水源建设及供水管网</t>
  </si>
  <si>
    <t>城西供水工程</t>
  </si>
  <si>
    <t>洪口镇澌波村（原庙沟村）农村安全饮水补短</t>
  </si>
  <si>
    <t>澌波村</t>
  </si>
  <si>
    <t>水源点建设及管网改造等</t>
  </si>
  <si>
    <t>100万元/处</t>
  </si>
  <si>
    <t>杨柏镇邵家河村安全饮水补短板</t>
  </si>
  <si>
    <t>卲家河村</t>
  </si>
  <si>
    <t>新建管网</t>
  </si>
  <si>
    <t>36元/处</t>
  </si>
  <si>
    <t>中央水利发展资金</t>
  </si>
  <si>
    <t>麻石镇瓦尖山村安全饮水补短板</t>
  </si>
  <si>
    <t>瓦尖山村</t>
  </si>
  <si>
    <t>水源点整治，建设长石板水源点，新铺设管网</t>
  </si>
  <si>
    <t>30元/处</t>
  </si>
  <si>
    <t>松溪乡石缸坪村安全饮水补短板</t>
  </si>
  <si>
    <t>新建水源点，新建设清水池及水池管网</t>
  </si>
  <si>
    <t>22元/处</t>
  </si>
  <si>
    <t>洪口镇闫家垭村安全饮水补短板</t>
  </si>
  <si>
    <t>闫家垭村</t>
  </si>
  <si>
    <t>水源点整治，水库护坡，铺设管网</t>
  </si>
  <si>
    <t>壁州街道办事处城东村安全饮水补短板</t>
  </si>
  <si>
    <t>10元/处</t>
  </si>
  <si>
    <t>农村安全饮水电力安装</t>
  </si>
  <si>
    <t>全县</t>
  </si>
  <si>
    <t>26个村农村安全饮水电力设备安装</t>
  </si>
  <si>
    <t>1-3万元/处</t>
  </si>
  <si>
    <t>（三）农业</t>
  </si>
  <si>
    <t>二、产业发展</t>
  </si>
  <si>
    <t>（一）种植业</t>
  </si>
  <si>
    <t>蓝莓苗木补助</t>
  </si>
  <si>
    <t>株</t>
  </si>
  <si>
    <t>蓝莓种苗补助</t>
  </si>
  <si>
    <t>10元/株</t>
  </si>
  <si>
    <t>3月—12月</t>
  </si>
  <si>
    <t>县供销社</t>
  </si>
  <si>
    <t>主体带动.就业务工</t>
  </si>
  <si>
    <t>促进特色产业发展，推动产业化进程，带动农户增收</t>
  </si>
  <si>
    <t>青花椒产业管护提升</t>
  </si>
  <si>
    <t>亩</t>
  </si>
  <si>
    <t>2.8万亩青花椒产业管护提升补助</t>
  </si>
  <si>
    <t>350元/亩</t>
  </si>
  <si>
    <t>县林业局</t>
  </si>
  <si>
    <t>巩固提升脱贫成果，持续带动农户增收</t>
  </si>
  <si>
    <t>茶叶产业管护提升</t>
  </si>
  <si>
    <t>2.2万亩茶叶产业管护提升补助</t>
  </si>
  <si>
    <t>县农业农村局</t>
  </si>
  <si>
    <t>蓝莓产业管护提升</t>
  </si>
  <si>
    <t>0.9万亩蓝莓产业管护提升补助</t>
  </si>
  <si>
    <t>500元—350元/亩</t>
  </si>
  <si>
    <t>青花椒收购价差补贴</t>
  </si>
  <si>
    <t>斤</t>
  </si>
  <si>
    <t>2022年预计收购鲜花椒500万斤给予收购价差补贴</t>
  </si>
  <si>
    <t>0.5元/斤</t>
  </si>
  <si>
    <t>直接受益</t>
  </si>
  <si>
    <t>不形成资产</t>
  </si>
  <si>
    <t>青花椒收购奖补</t>
  </si>
  <si>
    <t>青花椒收购奖补（其中0.1元作为所在村的村集体经济收入，0.4元奖补给业主）</t>
  </si>
  <si>
    <t>银耳收购奖补</t>
  </si>
  <si>
    <t>斤/台</t>
  </si>
  <si>
    <t>县嘉佑公司收购椴木鲜银耳，每斤奖补20元；烘干设备补贴：涪阳红江村1台、新场红岩村1台、嘉佑公司2台，每台奖补5万元</t>
  </si>
  <si>
    <t>20元/斤                             5万元/台</t>
  </si>
  <si>
    <t>粮油生产发展</t>
  </si>
  <si>
    <t>撂荒地治理</t>
  </si>
  <si>
    <t>500万元</t>
  </si>
  <si>
    <t>帮助产销对接.就业务工</t>
  </si>
  <si>
    <t>梨园坝村产业园发展项目</t>
  </si>
  <si>
    <t>支持发展集体经济，管护提升梨园500亩</t>
  </si>
  <si>
    <t>200元/亩</t>
  </si>
  <si>
    <r>
      <rPr>
        <sz val="9"/>
        <color rgb="FF000000"/>
        <rFont val="宋体"/>
        <charset val="134"/>
      </rPr>
      <t>3</t>
    </r>
    <r>
      <rPr>
        <sz val="9"/>
        <color indexed="8"/>
        <rFont val="宋体"/>
        <charset val="134"/>
      </rPr>
      <t>月—</t>
    </r>
    <r>
      <rPr>
        <sz val="9"/>
        <color rgb="FF000000"/>
        <rFont val="宋体"/>
        <charset val="134"/>
      </rPr>
      <t>12</t>
    </r>
    <r>
      <rPr>
        <sz val="9"/>
        <color indexed="8"/>
        <rFont val="宋体"/>
        <charset val="134"/>
      </rPr>
      <t>月</t>
    </r>
  </si>
  <si>
    <t>土地流转.就业务工</t>
  </si>
  <si>
    <t>支持发展集体经济，带动群众增收</t>
  </si>
  <si>
    <t>砥坝村产业园建设项目</t>
  </si>
  <si>
    <t>砥坝村</t>
  </si>
  <si>
    <t>支持发展集体经济，建食用菌大鹏13个，每个50平方米，种植香菇、银耳，种植中药材100亩</t>
  </si>
  <si>
    <t>30万元/处</t>
  </si>
  <si>
    <t>白果坝村产业园建设项目</t>
  </si>
  <si>
    <t>支持发展集体经济，新植中药材200亩，管护提升中药材900亩</t>
  </si>
  <si>
    <t>董溪村枳壳产业发展</t>
  </si>
  <si>
    <t>支持发展集体经济：建枳壳产业园220亩，配套种植大豆玉米</t>
  </si>
  <si>
    <t>0.13万元/亩</t>
  </si>
  <si>
    <t>主体带动.就业务工.土地流转</t>
  </si>
  <si>
    <t>庭院经济建设</t>
  </si>
  <si>
    <t>棋子顶村</t>
  </si>
  <si>
    <t>栽植300亩柚子、粑粑柑</t>
  </si>
  <si>
    <t>0.28万元/亩</t>
  </si>
  <si>
    <t>发展庭院经济，促进群众增收</t>
  </si>
  <si>
    <t>个人</t>
  </si>
  <si>
    <t>农户自管</t>
  </si>
  <si>
    <t>优质粮油产业园建设</t>
  </si>
  <si>
    <t>枸花坪村</t>
  </si>
  <si>
    <t>玉米、大豆带状复合种植等</t>
  </si>
  <si>
    <t>50万元/处</t>
  </si>
  <si>
    <t>提升园区产业质量，带动群众就业增收</t>
  </si>
  <si>
    <t>潘民路产业带发展</t>
  </si>
  <si>
    <t>民胜镇</t>
  </si>
  <si>
    <t>种植玉米大豆700亩、马铃薯300亩、补植水果300亩</t>
  </si>
  <si>
    <t>0.12万元/亩</t>
  </si>
  <si>
    <t>发展种植产业，促进群众增收</t>
  </si>
  <si>
    <t>羊肚菌种植</t>
  </si>
  <si>
    <t>新场镇
陈河镇</t>
  </si>
  <si>
    <t>新场镇、陈河镇种植羊肚菌共计200亩</t>
  </si>
  <si>
    <t>0.35万元/亩</t>
  </si>
  <si>
    <t>青水坝村产业发展项目</t>
  </si>
  <si>
    <t>支持发展集体经济：建设吴家银、何家田坝枳壳产业园400亩，建枳壳烘干房200平方米，建富硒兔厂房，黄金茶叶管护350亩</t>
  </si>
  <si>
    <t>培育集体经济，发展种植产业，促进群众增收</t>
  </si>
  <si>
    <t>广纳-铁佛现代粮油产业园区建设</t>
  </si>
  <si>
    <t>铁佛镇、广纳镇</t>
  </si>
  <si>
    <t>3000万元/处</t>
  </si>
  <si>
    <t>阳望山村产业园区建设项目</t>
  </si>
  <si>
    <t>管护提升蓝莓、葡萄产业园300亩，包含土壤改良、土地整理、滴灌系统建设、园区道路整治</t>
  </si>
  <si>
    <t>沙溪镇核心区产业提升项目</t>
  </si>
  <si>
    <t>沙溪镇</t>
  </si>
  <si>
    <t>李家坝、王坪优质粮药基地土地整理、购置种子、肥料等</t>
  </si>
  <si>
    <t>300万元/处</t>
  </si>
  <si>
    <t>（二）养殖业</t>
  </si>
  <si>
    <t>富硒兔收购奖补</t>
  </si>
  <si>
    <t>每斤补助0.5元（其中0.1元作为所在村的村集体经济收入，0.4元奖补给养殖业主）</t>
  </si>
  <si>
    <t>奖励养殖户，鼓励自主发展增收</t>
  </si>
  <si>
    <t>牛、羊优势大品种产业发展</t>
  </si>
  <si>
    <t>巴山牛（空山黄牛）、南江黄羊产业发展</t>
  </si>
  <si>
    <t>主体带动.直接受益</t>
  </si>
  <si>
    <t>培育特色养殖产业，带动群众增收</t>
  </si>
  <si>
    <t>园坝村养殖业发展</t>
  </si>
  <si>
    <t>支持发展集体经济：建养牛圈舍110平方米，存栏肉牛20头以上</t>
  </si>
  <si>
    <t>培育集体经济，带动群众增收</t>
  </si>
  <si>
    <t>青龙山村产业发展项目</t>
  </si>
  <si>
    <t>青龙山村</t>
  </si>
  <si>
    <t>支持发展集体经济：稻田养鱼50亩，塘库整治养鱼1口，辣椒种植20亩，种植牧草10亩</t>
  </si>
  <si>
    <t>双柏树村产业园建设项目</t>
  </si>
  <si>
    <t>支持发展集体经济：存栏肉牛30头，种植牧草40亩</t>
  </si>
  <si>
    <t>朽石坎村龙池山高粱种植加工产业园建设</t>
  </si>
  <si>
    <t>新开挖泥碎路200米，改造圈舍900平方米，增添相关配套设施设备一批，存栏肉牛100头以上</t>
  </si>
  <si>
    <t>肉兔养殖产业发展</t>
  </si>
  <si>
    <t>只</t>
  </si>
  <si>
    <t>村集体经济组织、新型经营主体和养殖大户新建或盘活闲置基地的，建圈舍面积600㎡，养殖种兔440只，年出栏商品兔2万只。农户至少养殖1个养殖小组，年出栏商品兔500只以上。</t>
  </si>
  <si>
    <t>新建圈舍10-30万元／个，改扩建6-15万元／个；养殖1个小组/0.1万元，种兔50元/只</t>
  </si>
  <si>
    <t>培育特色养殖产业，新型经营主体带动群众增收</t>
  </si>
  <si>
    <t>南江黄羊产业发展</t>
  </si>
  <si>
    <t>50万元</t>
  </si>
  <si>
    <t>开发管护夏秋茶</t>
  </si>
  <si>
    <t>农业农村局</t>
  </si>
  <si>
    <t>次</t>
  </si>
  <si>
    <t>改造提升衰老茶园500亩，采摘一芽一叶白茶鲜叶制作红茶；采摘一芽2-3叶鲜叶，制作毛峰。</t>
  </si>
  <si>
    <t>263.48万元/次</t>
  </si>
  <si>
    <t>中央农业生产发展资金</t>
  </si>
  <si>
    <t>青峪猪产业发展</t>
  </si>
  <si>
    <t>青峪猪扩繁保种</t>
  </si>
  <si>
    <t>企业主管    村委监管</t>
  </si>
  <si>
    <t>茶叶产业发展</t>
  </si>
  <si>
    <t>茶苗采购及管护</t>
  </si>
  <si>
    <t>肉牛产业发展</t>
  </si>
  <si>
    <t>能繁母牛购买奖补</t>
  </si>
  <si>
    <t>富硒肉兔产业发展</t>
  </si>
  <si>
    <t>生物医药产业链建设</t>
  </si>
  <si>
    <t>发展枳壳产业</t>
  </si>
  <si>
    <t>乌天麻产业发展</t>
  </si>
  <si>
    <t>乌天麻基地管护</t>
  </si>
  <si>
    <t>秋蚕培育</t>
  </si>
  <si>
    <t>维修提灌站，建设蚁蚕场，购置蚕需物资、消毒药物、检验设备等</t>
  </si>
  <si>
    <t>（三）农副产品加工业、手工业</t>
  </si>
  <si>
    <t>农产品检验设备中心建设项目</t>
  </si>
  <si>
    <t>建设1处农产品检验检测中心</t>
  </si>
  <si>
    <t>150/处</t>
  </si>
  <si>
    <t>主体带动.务工就业.直接受益</t>
  </si>
  <si>
    <t>提高农产品质量和安全</t>
  </si>
  <si>
    <t>公司主管    村委监管</t>
  </si>
  <si>
    <t>爱吃兔加工厂房和设备奖补项目</t>
  </si>
  <si>
    <t>春在工业园</t>
  </si>
  <si>
    <t>爱吃兔加工厂房和设备奖补</t>
  </si>
  <si>
    <t>170/处</t>
  </si>
  <si>
    <t>企业带动.务工就业</t>
  </si>
  <si>
    <t>发展加工业，培育特色养殖产业，带动群众增收</t>
  </si>
  <si>
    <t>企业主管.工业园区管护</t>
  </si>
  <si>
    <t>金堂农产品精深加工标准化厂房建设项目</t>
  </si>
  <si>
    <t>广纳镇金堂村</t>
  </si>
  <si>
    <t>金堂农产品精深加工标准化厂房建设</t>
  </si>
  <si>
    <t>1000/处</t>
  </si>
  <si>
    <t>秦家岭农产品仓储及物流集散中心建设项目</t>
  </si>
  <si>
    <t>秦家岭</t>
  </si>
  <si>
    <t>秦家岭农产品仓储及物流集散中心建设奖补</t>
  </si>
  <si>
    <t>春在镇</t>
  </si>
  <si>
    <t>发展物流仓促，带动农产品销售</t>
  </si>
  <si>
    <t>青峪猪养殖基地建设及屠宰加工</t>
  </si>
  <si>
    <t>巴山牧业</t>
  </si>
  <si>
    <t>巴山牧业公司青峪猪种猪养殖基地建设200万元、屠宰加工升级改造100万元</t>
  </si>
  <si>
    <t>300/处</t>
  </si>
  <si>
    <t>火天岗村产业园区发展</t>
  </si>
  <si>
    <t>茶叶加工作坊</t>
  </si>
  <si>
    <t>主体带动.务工就业</t>
  </si>
  <si>
    <t>银耳产业精深加工项目奖补</t>
  </si>
  <si>
    <t>对银耳产业精深加工厂房建设奖补</t>
  </si>
  <si>
    <t>1000万元/处</t>
  </si>
  <si>
    <t>爱吃兔产业精深加工项目奖补（第二批）</t>
  </si>
  <si>
    <t>对爱吃兔加工厂房和设备奖补</t>
  </si>
  <si>
    <t>500万元/处</t>
  </si>
  <si>
    <t>（四）乡村旅游业</t>
  </si>
  <si>
    <t>茶旅融合产业园区建设</t>
  </si>
  <si>
    <t>翰林村</t>
  </si>
  <si>
    <t>茶果套作、高标准果园建设</t>
  </si>
  <si>
    <t>茶旅融合产业园区管护</t>
  </si>
  <si>
    <t>兴隆村</t>
  </si>
  <si>
    <t>茶园管护、供水山坪塘清理、园区道路维修养护</t>
  </si>
  <si>
    <t>文化旅游产业设施建设</t>
  </si>
  <si>
    <t>发展文化旅游产业，新建生态停车场2个、旅游厕所200平方</t>
  </si>
  <si>
    <t>130万元/处</t>
  </si>
  <si>
    <t>提升园区产业质量，带动群乡村旅游增收</t>
  </si>
  <si>
    <t>新华田园农旅融合产业园环线道路</t>
  </si>
  <si>
    <t>新华村</t>
  </si>
  <si>
    <t>新建硬化农旅融合产业环线道路2.5公里，路面宽4.5米，起于新华村段家，止于新华村四社广场</t>
  </si>
  <si>
    <t>（五）电商发展</t>
  </si>
  <si>
    <t>电商平台建设</t>
  </si>
  <si>
    <t>壁州街道</t>
  </si>
  <si>
    <t>“壁州创谷”农产品展示、销售平台建设</t>
  </si>
  <si>
    <t>150万元/处</t>
  </si>
  <si>
    <t>3月—11月</t>
  </si>
  <si>
    <t>拓宽农产品销售渠道</t>
  </si>
  <si>
    <t>“双书记”村播助农</t>
  </si>
  <si>
    <t>“双书记”网络直播销售农产品服务费，2022年计划直播30个村30场次</t>
  </si>
  <si>
    <t>1-5万元/处</t>
  </si>
  <si>
    <t>县委组织部</t>
  </si>
  <si>
    <t>直播带货，拓宽销售渠道</t>
  </si>
  <si>
    <t>（六）光伏产业</t>
  </si>
  <si>
    <t>（七）其他</t>
  </si>
  <si>
    <t>监测户和以生产经营为主的脱贫户生产奖补（第一批）</t>
  </si>
  <si>
    <t>春在镇等33个乡镇</t>
  </si>
  <si>
    <t>位</t>
  </si>
  <si>
    <t>监测人口按人均800元测算到乡镇，以生产经营为主的脱贫户按户均600元测算到乡镇，实行差异化奖补</t>
  </si>
  <si>
    <t>0.07—0.09万元/位                                       0.05—0.07万元/户</t>
  </si>
  <si>
    <t>3月—9月</t>
  </si>
  <si>
    <t>县乡村振兴局</t>
  </si>
  <si>
    <t>消除监测风险，防止规模性返贫</t>
  </si>
  <si>
    <t>新增监测帮扶对象增收奖补（第二批）</t>
  </si>
  <si>
    <t>唱歌镇等31个乡镇</t>
  </si>
  <si>
    <t>新增573人，按人均800元安排到乡镇，实行差异化奖补到户</t>
  </si>
  <si>
    <t>0.07—0.09万元/位</t>
  </si>
  <si>
    <t>易迁人口产业扶持奖补及务工交通费补贴</t>
  </si>
  <si>
    <t>易迁户按户均600元测算到乡镇，实行差异化奖补</t>
  </si>
  <si>
    <t>0.04—0.06万元/户</t>
  </si>
  <si>
    <t>县发改局</t>
  </si>
  <si>
    <t>解决易迁户搬得出、稳得住、能致富</t>
  </si>
  <si>
    <t>春在镇优质粮油产业园区建设</t>
  </si>
  <si>
    <t>棋子顶建果蔬大棚30个补助50万元；向家营村稻鱼工程开挖及购买鱼苗等补助20万元；建宏思路蚕桑产业园采购蚕桑苗及栽植管护奖补60万元；硬化擂鼓寨4.5米宽产业路3.5公里92.5万元；棋子顶高标农田建设177.5万元</t>
  </si>
  <si>
    <t>400万元/处</t>
  </si>
  <si>
    <t>药洪村产业发展项目</t>
  </si>
  <si>
    <t>药洪村</t>
  </si>
  <si>
    <t>支持发展集体经济：种植高山蔬菜（食用菌）50亩；建烘干房10平方米；改建圈舍200平方米，养殖肉牛40头</t>
  </si>
  <si>
    <t>培育集体经济，提升种养殖产业发展规模，带动群众增收</t>
  </si>
  <si>
    <t>大营村产业发展项目</t>
  </si>
  <si>
    <t>大营村</t>
  </si>
  <si>
    <t>支持发展集体经济；建肉牛养殖场100平方米，存栏30头以上；种植魔芋100亩；种植中药材100亩；种植银耳菌种500袋，建银耳烘干房20平方米</t>
  </si>
  <si>
    <t>杨柏镇龙池谷产业园区建设</t>
  </si>
  <si>
    <t>杨柏镇龙池谷</t>
  </si>
  <si>
    <t>杨柏镇龙池谷蓝莓产业园区建设</t>
  </si>
  <si>
    <t>200万元/处</t>
  </si>
  <si>
    <t>优质粮油产业园配套设施建设</t>
  </si>
  <si>
    <t>口</t>
  </si>
  <si>
    <t>新建微水池4口，维修整治微水池8口</t>
  </si>
  <si>
    <t>1-10万元/口</t>
  </si>
  <si>
    <t>提升产业灌溉能力，促进产业提质增效</t>
  </si>
  <si>
    <t>新华村产业园十字梁堰塘维修整治工程</t>
  </si>
  <si>
    <t>新华村果园产业供水设施十字梁堰塘维修整治</t>
  </si>
  <si>
    <t>80万元/处</t>
  </si>
  <si>
    <t>秋锦山村产业园区建设</t>
  </si>
  <si>
    <t>诺江镇秋锦山村</t>
  </si>
  <si>
    <t>新建3.5米宽产业路6.86公里，整治山坪塘6口，新建蓄水池1口，安置点生产路0.5公里</t>
  </si>
  <si>
    <t>诺江镇</t>
  </si>
  <si>
    <t>提升产业发展质量，保障农产品运输</t>
  </si>
  <si>
    <t>沙溪镇白石寺产业及配套基础设施建设</t>
  </si>
  <si>
    <t>沙溪镇白石寺村</t>
  </si>
  <si>
    <t>白石寺村新建产业路3.3公里、宽4.5米；新建便民路1公里，宽3.5米；新建水渠2公里；土地整理260亩</t>
  </si>
  <si>
    <t>45-55万元/公里</t>
  </si>
  <si>
    <t>陈河银耳（食用菌）园区建设</t>
  </si>
  <si>
    <t>陈河镇</t>
  </si>
  <si>
    <t>硬化产业路3.9公里，宽3.5米。其中，木子岗至保管室1.4公路，天井梁至王家河2.5公里</t>
  </si>
  <si>
    <t>太平场村现代农业粮食产业园</t>
  </si>
  <si>
    <t>太平场村</t>
  </si>
  <si>
    <t>撂荒地整治、生产道路建设、渠涵等</t>
  </si>
  <si>
    <t>梨园坝村产业道建设项目</t>
  </si>
  <si>
    <t>修复产业园区石板路0.6公里和水毁基础设施</t>
  </si>
  <si>
    <t>巴州沟村产业园区新建道路项目</t>
  </si>
  <si>
    <t>巴州沟村</t>
  </si>
  <si>
    <t>新建产业路2公里、宽3.5米，起点半坡里，止点冉家山青花椒产业园</t>
  </si>
  <si>
    <t>中码头村产业园区新建道路项目</t>
  </si>
  <si>
    <t>中码头村</t>
  </si>
  <si>
    <t>新建硬化产业路3.45公里、宽3.5米，拓宽道路1.25公里，起点麻柳林，止点史家梁</t>
  </si>
  <si>
    <t>陈家坝村产业园区道路硬化项目</t>
  </si>
  <si>
    <t>陈家坝村</t>
  </si>
  <si>
    <t>新建产业道路2.8公里。其中陈河经营所至陈家坝村委会2.5公里，宽4.5米；河坝场瞭望台道路0.3公里，宽4.5米</t>
  </si>
  <si>
    <t>凤凰村产业园区新建道路项目</t>
  </si>
  <si>
    <t>凤凰村</t>
  </si>
  <si>
    <t>硬化产业路2.4公里，4.5米宽。凤凰村8社蚂蝗扁至文峰村王家崖</t>
  </si>
  <si>
    <t>双柏树村产业园区道路建设项目</t>
  </si>
  <si>
    <t>山岭上至长坡里聚居点0.48公里；双柏树湾至陈家河聚居点3.1公里，宽3.5米</t>
  </si>
  <si>
    <t>阳望山村园区产业道路建设</t>
  </si>
  <si>
    <t>新建园区产业道路680米，宽3.5米，张德胜房后至红包梁堰塘</t>
  </si>
  <si>
    <t>产业园区道路建设</t>
  </si>
  <si>
    <t>银耳产业园</t>
  </si>
  <si>
    <t>新建银耳产业园区5.5米宽，泥碎路537米（起于铁厂河林场场部-止于闫家坝桥）</t>
  </si>
  <si>
    <t>80万元/公里</t>
  </si>
  <si>
    <t>青脆李产业园区道路建设</t>
  </si>
  <si>
    <t>龙头寨村</t>
  </si>
  <si>
    <t>青脆李产业园区道路硬化，5.5米宽4公里（大风垭至红椿垭，水池垭至王家山）</t>
  </si>
  <si>
    <t>蓝莓产业园区道路建设</t>
  </si>
  <si>
    <t>贾家粱村
方山村</t>
  </si>
  <si>
    <t>蓝莓产业园区道路硬化，长2.1KM，宽4.5M</t>
  </si>
  <si>
    <t>诺江镇新华村-千佛村联网产业道路建设项目</t>
  </si>
  <si>
    <t>新建硬化联网产业道路3.5公里，路面宽4.5米，起于新华村灯盏窝水库，止于千佛村三铧顶</t>
  </si>
  <si>
    <t>核桃和茶叶产业园区道路</t>
  </si>
  <si>
    <t>鹿鸣村</t>
  </si>
  <si>
    <t>核桃和茶叶产业园区道路，新建泥碎路2.5KM，鹿鸣村张家老屋至陈家沟</t>
  </si>
  <si>
    <t>50万元/公里</t>
  </si>
  <si>
    <t>新华村百果园产业道路建设项目</t>
  </si>
  <si>
    <t>新建百果园产业道路1公里，宽3.5米，含路基开挖整治，起于新华村2社聚居点，止于2社杨继伟屋后</t>
  </si>
  <si>
    <t>武学堂村产业园区道路建设项目</t>
  </si>
  <si>
    <t>武学堂村新建产业道路0.98公里，宽3.5米。起于三组郭斌住房处，止于三组郭仕超住房处</t>
  </si>
  <si>
    <t>广纳镇火烽村产业园区道路建设项目</t>
  </si>
  <si>
    <t>火烽村</t>
  </si>
  <si>
    <t>新建产业路2.6公里。其中寨梁上至何七观2.1公里，宽3.5米；沙田湾水库至曹家碥0.5公里，宽4.5米</t>
  </si>
  <si>
    <t>新场镇红岩村产业园区道路建设项目</t>
  </si>
  <si>
    <t>红岩村</t>
  </si>
  <si>
    <t>红岩村发展羊肚菌新建产业路1.2公里，宽3.5米；起点红崖子倒角里，止点上坝里</t>
  </si>
  <si>
    <t>兴隆镇翰林村产业园区道路建设项目</t>
  </si>
  <si>
    <t>翰林村新建产业路1.5公里，宽3.5米，起于原紫荆村村委会，止于梅园</t>
  </si>
  <si>
    <t>民胜镇火铺山村产业配套基础设施建设工程</t>
  </si>
  <si>
    <t>民胜镇火铺山村</t>
  </si>
  <si>
    <t>硬化3.5米宽产业道路2.23公里</t>
  </si>
  <si>
    <t>高粱产业园区道路</t>
  </si>
  <si>
    <t>永乐村</t>
  </si>
  <si>
    <t>发展村集体经济种植高粱280亩，修建产业泥碎路3.8公里</t>
  </si>
  <si>
    <t>双凤垭村青花椒产业园区配套道路</t>
  </si>
  <si>
    <t>双凤垭村</t>
  </si>
  <si>
    <t>新建泥碎3公里。牛项颈至张成云处0.6公里，张成建至何平处1公里，张超琼至张永成处1.4公里</t>
  </si>
  <si>
    <t>优质粮油产业道路建设</t>
  </si>
  <si>
    <t>建4.5米宽产业道路2.3公里</t>
  </si>
  <si>
    <t>银耳（食用菌）园区</t>
  </si>
  <si>
    <t>龙头山村蓝润养猪场产业道路建设</t>
  </si>
  <si>
    <t>龙头山村</t>
  </si>
  <si>
    <t>新建并硬化4.5M宽0.51KM；硬化原道路4.5M宽0.29KM；拓宽3M宽道路0.716KM；拓宽3.5M宽道路0.495KM；弯道硬化加长28M</t>
  </si>
  <si>
    <t>龙凤场镇温氏养猪场配套产业道路</t>
  </si>
  <si>
    <t>温氏养猪场</t>
  </si>
  <si>
    <t>温氏养猪场配套道路建设(1.将原长1.7公里，宽3.5米水泥路加宽至4.5米;2.将原长0.27公里，宽3.5米毛坯路整治维修成4.5米宽的泥结碎石路面;3.新开挖山路1.48 公里，按照规范修建4.5米宽的泥结碎石路面。</t>
  </si>
  <si>
    <t>蚕桑产业园区道路建设</t>
  </si>
  <si>
    <t>春在镇擂鼓寨村蚕桑产业园新建4.5M宽800M水泥路</t>
  </si>
  <si>
    <t>两河口镇龙头寨产业园道路建设</t>
  </si>
  <si>
    <t>1.硬化张家坝至马家碥3.5M宽道路2.537KM；2.硬化文家坪至核桃树坪3.5M宽道0.948KM；3.硬化蕉叶湾产业环线3.5M宽道路0.9KM；4.硬化水池垭至何大坪4.5M宽道路1.64KM</t>
  </si>
  <si>
    <t>云昙乡印顶寨村产业道路</t>
  </si>
  <si>
    <t>新建3.5宽道路0.2公里（起于四社中坝大田处，止于柏林沟水库方向高石头处）</t>
  </si>
  <si>
    <t>毛浴镇高安村产业道路</t>
  </si>
  <si>
    <t>加宽1.5宽道路6.4公里（起于药铺红星桥，止于程家湾）</t>
  </si>
  <si>
    <t>毛浴高安养猪场产业路硬化</t>
  </si>
  <si>
    <t>产业路硬化4.5M宽，2.72KM</t>
  </si>
  <si>
    <t>胜利乡平河村产业道路</t>
  </si>
  <si>
    <t>新建3.5宽道路0.161公里（起于土包寨，止于平河子）</t>
  </si>
  <si>
    <t>脱贫人口小额贷款贴息补助</t>
  </si>
  <si>
    <t>万元</t>
  </si>
  <si>
    <t>对脱贫人口产业发展小额贷款资金10000万元进行贴息</t>
  </si>
  <si>
    <t>县人行</t>
  </si>
  <si>
    <t>企业带动.直接受益</t>
  </si>
  <si>
    <t>解决脱贫户产业发展缺资金缺技术的瓶颈，增加收入</t>
  </si>
  <si>
    <t>三、其他</t>
  </si>
  <si>
    <t>（一）危房改造（不含易地扶贫搬迁住房建设）</t>
  </si>
  <si>
    <t>国有林场巩固提升项目</t>
  </si>
  <si>
    <t>南教城林场</t>
  </si>
  <si>
    <t>南教城林场房屋改造提升等</t>
  </si>
  <si>
    <t>199万元/处</t>
  </si>
  <si>
    <t>国有林场房屋改造，保障住房安全</t>
  </si>
  <si>
    <t>南教城林场管护</t>
  </si>
  <si>
    <t>（二）雨露计划补助</t>
  </si>
  <si>
    <t>“雨露计划”职业教育补助项目</t>
  </si>
  <si>
    <t>为3300多名中高职学生实施助学补助</t>
  </si>
  <si>
    <t>0.3万元/位</t>
  </si>
  <si>
    <t>帮助贫困家庭子女顺利完成职业教育和技能培训，增强自我发展能力</t>
  </si>
  <si>
    <t>（三）农村环境整治</t>
  </si>
  <si>
    <t>农村人居环境整治</t>
  </si>
  <si>
    <t>陈家坝、河坝场村、三溪寺</t>
  </si>
  <si>
    <t>陈家坝、河坝场村、三溪寺农村环境综合整治</t>
  </si>
  <si>
    <t>环境得到美化，净化空气，让群众安居乐业</t>
  </si>
  <si>
    <t>镇村管护</t>
  </si>
  <si>
    <t>高明新区</t>
  </si>
  <si>
    <t>高明新区农村环境整治</t>
  </si>
  <si>
    <t>9个村</t>
  </si>
  <si>
    <t>9个村垃圾收集处理、新建垃圾池、购置垃圾桶、建设农村污水处理设施</t>
  </si>
  <si>
    <t>139.6万元/处</t>
  </si>
  <si>
    <t>巴州沟村等</t>
  </si>
  <si>
    <t>巴州沟、新春村等8个村（居）农村环境整治</t>
  </si>
  <si>
    <t>翰林村
兴隆村</t>
  </si>
  <si>
    <t>翰林村、兴隆村农村人居环境整治</t>
  </si>
  <si>
    <t>新桥河村、太平场村</t>
  </si>
  <si>
    <t>新桥河村、太平场村农村人居环境整治</t>
  </si>
  <si>
    <t>人居环境整治</t>
  </si>
  <si>
    <t>沙坝子村等3个村</t>
  </si>
  <si>
    <t>沙坝子村、尖山村、药洪村农村环境整治</t>
  </si>
  <si>
    <t>145万元/处</t>
  </si>
  <si>
    <t>沙坝子村河道龙王庙沟段环境综合整治</t>
  </si>
  <si>
    <t>沙坝子村污水管网等环境整治</t>
  </si>
  <si>
    <t>35万元/处</t>
  </si>
  <si>
    <t>农村人居环境整治（第一批）</t>
  </si>
  <si>
    <t>民胜镇等34个乡镇村</t>
  </si>
  <si>
    <t>农村垃圾清扫，工具购置及设施建设、生活污水处理等</t>
  </si>
  <si>
    <t>农村人居环境整治（第二批）</t>
  </si>
  <si>
    <t>1130万元/处</t>
  </si>
  <si>
    <t>190万元/处</t>
  </si>
  <si>
    <t>易迁安置点基础配套设施及公共服务补助</t>
  </si>
  <si>
    <t>唱歌镇等6个乡镇</t>
  </si>
  <si>
    <t>支持易迁安置点基础配套设施建设及"一站式"公共服务补助资金</t>
  </si>
  <si>
    <t>5-50万元/处</t>
  </si>
  <si>
    <t>提升易迁集中安置点服务能力和水平</t>
  </si>
  <si>
    <t>农村生活污水处理</t>
  </si>
  <si>
    <r>
      <rPr>
        <sz val="9"/>
        <color theme="1"/>
        <rFont val="宋体"/>
        <charset val="134"/>
        <scheme val="minor"/>
      </rPr>
      <t>实施板桥口、青浴镇、三溪镇、兴隆镇等</t>
    </r>
    <r>
      <rPr>
        <sz val="9"/>
        <color indexed="8"/>
        <rFont val="黑体"/>
        <charset val="134"/>
      </rPr>
      <t>27</t>
    </r>
    <r>
      <rPr>
        <sz val="9"/>
        <color theme="1"/>
        <rFont val="宋体"/>
        <charset val="134"/>
        <scheme val="minor"/>
      </rPr>
      <t>个乡镇污水处理厂建设；铁佛镇、麻石镇等19个乡镇污水支管网建设</t>
    </r>
  </si>
  <si>
    <t>5-60万元/处</t>
  </si>
  <si>
    <t>（四）稳岗就业</t>
  </si>
  <si>
    <t>山洪灾害防治危险区履职补贴项目（公益性岗位）</t>
  </si>
  <si>
    <t>山洪灾害防治点巡查预警人员补贴</t>
  </si>
  <si>
    <t>3600元/位</t>
  </si>
  <si>
    <t>开发公益性岗位，促进就业</t>
  </si>
  <si>
    <t>（五）易迁贷款贴息</t>
  </si>
  <si>
    <t>易地扶贫搬迁贷款贴息</t>
  </si>
  <si>
    <t>年</t>
  </si>
  <si>
    <t>“十三五”易地扶贫搬迁贷款贴息</t>
  </si>
  <si>
    <t>7152万元/年</t>
  </si>
  <si>
    <t>解决易迁户住房安全，确保搬得出、稳得住、能致富</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</si>
</sst>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s>
  <fonts count="50">
    <font>
      <sz val="11"/>
      <color indexed="8"/>
      <name val="宋体"/>
      <charset val="134"/>
    </font>
    <font>
      <sz val="11"/>
      <color rgb="FFFF0000"/>
      <name val="宋体"/>
      <charset val="134"/>
    </font>
    <font>
      <sz val="8"/>
      <color indexed="8"/>
      <name val="宋体"/>
      <charset val="134"/>
    </font>
    <font>
      <b/>
      <sz val="14"/>
      <color indexed="8"/>
      <name val="宋体"/>
      <charset val="134"/>
    </font>
    <font>
      <sz val="18"/>
      <color indexed="8"/>
      <name val="黑体"/>
      <charset val="134"/>
    </font>
    <font>
      <b/>
      <sz val="9"/>
      <color indexed="8"/>
      <name val="黑体"/>
      <charset val="134"/>
    </font>
    <font>
      <b/>
      <sz val="9"/>
      <color indexed="8"/>
      <name val="宋体"/>
      <charset val="134"/>
    </font>
    <font>
      <sz val="9"/>
      <color indexed="8"/>
      <name val="Times New Roman"/>
      <charset val="134"/>
    </font>
    <font>
      <b/>
      <sz val="12"/>
      <color indexed="8"/>
      <name val="Times New Roman"/>
      <charset val="134"/>
    </font>
    <font>
      <sz val="9"/>
      <color indexed="8"/>
      <name val="宋体"/>
      <charset val="134"/>
    </font>
    <font>
      <sz val="9"/>
      <color indexed="8"/>
      <name val="宋体"/>
      <charset val="134"/>
      <scheme val="minor"/>
    </font>
    <font>
      <sz val="9"/>
      <color rgb="FF000000"/>
      <name val="宋体"/>
      <charset val="134"/>
    </font>
    <font>
      <sz val="9"/>
      <name val="宋体"/>
      <charset val="134"/>
      <scheme val="minor"/>
    </font>
    <font>
      <sz val="9"/>
      <name val="宋体"/>
      <charset val="134"/>
    </font>
    <font>
      <sz val="9"/>
      <color theme="1"/>
      <name val="宋体"/>
      <charset val="134"/>
      <scheme val="minor"/>
    </font>
    <font>
      <sz val="8"/>
      <name val="宋体"/>
      <charset val="134"/>
    </font>
    <font>
      <sz val="9"/>
      <color rgb="FFFF0000"/>
      <name val="宋体"/>
      <charset val="134"/>
    </font>
    <font>
      <b/>
      <sz val="9"/>
      <color rgb="FF000000"/>
      <name val="宋体"/>
      <charset val="134"/>
    </font>
    <font>
      <sz val="11"/>
      <name val="宋体"/>
      <charset val="134"/>
    </font>
    <font>
      <b/>
      <sz val="11"/>
      <name val="宋体"/>
      <charset val="134"/>
    </font>
    <font>
      <sz val="10"/>
      <name val="宋体"/>
      <charset val="134"/>
    </font>
    <font>
      <sz val="14"/>
      <name val="黑体"/>
      <charset val="134"/>
    </font>
    <font>
      <sz val="16"/>
      <name val="黑体"/>
      <charset val="134"/>
    </font>
    <font>
      <sz val="11"/>
      <name val="方正楷体简体"/>
      <charset val="134"/>
    </font>
    <font>
      <sz val="11"/>
      <name val="黑体"/>
      <charset val="134"/>
    </font>
    <font>
      <sz val="11"/>
      <color theme="1"/>
      <name val="黑体"/>
      <charset val="134"/>
    </font>
    <font>
      <b/>
      <sz val="10"/>
      <name val="宋体"/>
      <charset val="134"/>
      <scheme val="minor"/>
    </font>
    <font>
      <sz val="10"/>
      <color theme="1"/>
      <name val="宋体"/>
      <charset val="134"/>
      <scheme val="minor"/>
    </font>
    <font>
      <sz val="1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9" fillId="0" borderId="0" applyFont="0" applyFill="0" applyBorder="0" applyAlignment="0" applyProtection="0">
      <alignment vertical="center"/>
    </xf>
    <xf numFmtId="0" fontId="30" fillId="2" borderId="0" applyNumberFormat="0" applyBorder="0" applyAlignment="0" applyProtection="0">
      <alignment vertical="center"/>
    </xf>
    <xf numFmtId="0" fontId="31" fillId="3" borderId="6"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4" borderId="0" applyNumberFormat="0" applyBorder="0" applyAlignment="0" applyProtection="0">
      <alignment vertical="center"/>
    </xf>
    <xf numFmtId="0" fontId="32" fillId="5" borderId="0" applyNumberFormat="0" applyBorder="0" applyAlignment="0" applyProtection="0">
      <alignment vertical="center"/>
    </xf>
    <xf numFmtId="43" fontId="29" fillId="0" borderId="0" applyFont="0" applyFill="0" applyBorder="0" applyAlignment="0" applyProtection="0">
      <alignment vertical="center"/>
    </xf>
    <xf numFmtId="0" fontId="33" fillId="6"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7" borderId="7" applyNumberFormat="0" applyFont="0" applyAlignment="0" applyProtection="0">
      <alignment vertical="center"/>
    </xf>
    <xf numFmtId="0" fontId="33" fillId="8"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0" borderId="8" applyNumberFormat="0" applyFill="0" applyAlignment="0" applyProtection="0">
      <alignment vertical="center"/>
    </xf>
    <xf numFmtId="0" fontId="33" fillId="9" borderId="0" applyNumberFormat="0" applyBorder="0" applyAlignment="0" applyProtection="0">
      <alignment vertical="center"/>
    </xf>
    <xf numFmtId="0" fontId="36" fillId="0" borderId="9" applyNumberFormat="0" applyFill="0" applyAlignment="0" applyProtection="0">
      <alignment vertical="center"/>
    </xf>
    <xf numFmtId="0" fontId="33" fillId="10" borderId="0" applyNumberFormat="0" applyBorder="0" applyAlignment="0" applyProtection="0">
      <alignment vertical="center"/>
    </xf>
    <xf numFmtId="0" fontId="42" fillId="11" borderId="10" applyNumberFormat="0" applyAlignment="0" applyProtection="0">
      <alignment vertical="center"/>
    </xf>
    <xf numFmtId="0" fontId="43" fillId="11" borderId="6" applyNumberFormat="0" applyAlignment="0" applyProtection="0">
      <alignment vertical="center"/>
    </xf>
    <xf numFmtId="0" fontId="44" fillId="12" borderId="11" applyNumberFormat="0" applyAlignment="0" applyProtection="0">
      <alignment vertical="center"/>
    </xf>
    <xf numFmtId="0" fontId="30" fillId="13" borderId="0" applyNumberFormat="0" applyBorder="0" applyAlignment="0" applyProtection="0">
      <alignment vertical="center"/>
    </xf>
    <xf numFmtId="0" fontId="33" fillId="14" borderId="0" applyNumberFormat="0" applyBorder="0" applyAlignment="0" applyProtection="0">
      <alignment vertical="center"/>
    </xf>
    <xf numFmtId="0" fontId="45" fillId="0" borderId="12" applyNumberFormat="0" applyFill="0" applyAlignment="0" applyProtection="0">
      <alignment vertical="center"/>
    </xf>
    <xf numFmtId="0" fontId="46" fillId="0" borderId="13" applyNumberFormat="0" applyFill="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30" fillId="17" borderId="0" applyNumberFormat="0" applyBorder="0" applyAlignment="0" applyProtection="0">
      <alignment vertical="center"/>
    </xf>
    <xf numFmtId="0" fontId="33"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3" fillId="27" borderId="0" applyNumberFormat="0" applyBorder="0" applyAlignment="0" applyProtection="0">
      <alignment vertical="center"/>
    </xf>
    <xf numFmtId="0" fontId="30"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0" fillId="31" borderId="0" applyNumberFormat="0" applyBorder="0" applyAlignment="0" applyProtection="0">
      <alignment vertical="center"/>
    </xf>
    <xf numFmtId="0" fontId="33" fillId="32" borderId="0" applyNumberFormat="0" applyBorder="0" applyAlignment="0" applyProtection="0">
      <alignment vertical="center"/>
    </xf>
    <xf numFmtId="0" fontId="0" fillId="0" borderId="0"/>
  </cellStyleXfs>
  <cellXfs count="77">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176" fontId="6"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4" fillId="0" borderId="2" xfId="0" applyFont="1" applyFill="1" applyBorder="1" applyAlignment="1">
      <alignment horizontal="left" vertical="center"/>
    </xf>
    <xf numFmtId="0" fontId="12"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0" fillId="0" borderId="2" xfId="0" applyFont="1" applyFill="1" applyBorder="1" applyAlignment="1">
      <alignment vertical="center" wrapText="1"/>
    </xf>
    <xf numFmtId="0" fontId="9" fillId="0" borderId="2" xfId="0" applyFont="1" applyFill="1" applyBorder="1" applyAlignment="1">
      <alignment horizontal="left" vertical="center" wrapText="1"/>
    </xf>
    <xf numFmtId="9" fontId="9" fillId="0" borderId="2" xfId="0" applyNumberFormat="1" applyFont="1" applyFill="1" applyBorder="1" applyAlignment="1">
      <alignment horizontal="center" vertical="center"/>
    </xf>
    <xf numFmtId="0" fontId="17" fillId="0" borderId="2" xfId="0" applyFont="1" applyFill="1" applyBorder="1" applyAlignment="1">
      <alignment horizontal="left" vertical="center" wrapText="1"/>
    </xf>
    <xf numFmtId="0" fontId="9" fillId="0" borderId="2" xfId="0" applyFont="1" applyFill="1" applyBorder="1" applyAlignment="1">
      <alignment vertical="center"/>
    </xf>
    <xf numFmtId="0" fontId="18" fillId="0" borderId="0" xfId="0" applyFont="1" applyFill="1" applyBorder="1" applyAlignment="1">
      <alignment vertical="center"/>
    </xf>
    <xf numFmtId="0" fontId="19" fillId="0" borderId="0" xfId="0" applyNumberFormat="1" applyFont="1" applyFill="1" applyBorder="1" applyAlignment="1">
      <alignment vertical="center"/>
    </xf>
    <xf numFmtId="0" fontId="20"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21" fillId="0" borderId="0" xfId="0" applyFont="1" applyFill="1" applyBorder="1" applyAlignment="1">
      <alignment horizontal="left" vertical="center"/>
    </xf>
    <xf numFmtId="0" fontId="21" fillId="0" borderId="0" xfId="0" applyNumberFormat="1" applyFont="1" applyFill="1" applyBorder="1" applyAlignment="1">
      <alignment horizontal="left" vertical="center"/>
    </xf>
    <xf numFmtId="0" fontId="22" fillId="0" borderId="0" xfId="0" applyNumberFormat="1" applyFont="1" applyFill="1" applyAlignment="1">
      <alignment horizontal="center" vertical="center"/>
    </xf>
    <xf numFmtId="0" fontId="23" fillId="0" borderId="0" xfId="0" applyNumberFormat="1" applyFont="1" applyFill="1" applyAlignment="1">
      <alignment horizontal="right" vertical="center" wrapText="1"/>
    </xf>
    <xf numFmtId="0" fontId="24" fillId="0" borderId="2" xfId="0" applyNumberFormat="1" applyFont="1" applyFill="1" applyBorder="1" applyAlignment="1">
      <alignment horizontal="center" vertical="center"/>
    </xf>
    <xf numFmtId="0" fontId="24"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18" fillId="0" borderId="0" xfId="0" applyFont="1" applyFill="1" applyBorder="1" applyAlignment="1">
      <alignment horizontal="center" vertical="center"/>
    </xf>
    <xf numFmtId="0" fontId="26" fillId="0" borderId="2" xfId="0" applyNumberFormat="1" applyFont="1" applyFill="1" applyBorder="1" applyAlignment="1">
      <alignment horizontal="center" vertical="center"/>
    </xf>
    <xf numFmtId="176" fontId="26" fillId="0" borderId="5" xfId="49" applyNumberFormat="1" applyFont="1" applyFill="1" applyBorder="1" applyAlignment="1">
      <alignment horizontal="center" vertical="center" wrapText="1"/>
    </xf>
    <xf numFmtId="0" fontId="26" fillId="0" borderId="2" xfId="49" applyNumberFormat="1" applyFont="1" applyFill="1" applyBorder="1" applyAlignment="1">
      <alignment horizontal="center" vertical="center" wrapText="1"/>
    </xf>
    <xf numFmtId="0" fontId="26" fillId="0" borderId="2" xfId="0" applyNumberFormat="1" applyFont="1" applyFill="1" applyBorder="1" applyAlignment="1">
      <alignment horizontal="left" vertical="center"/>
    </xf>
    <xf numFmtId="0" fontId="27" fillId="0" borderId="2" xfId="0" applyFont="1" applyFill="1" applyBorder="1" applyAlignment="1">
      <alignment horizontal="left" vertical="center" wrapText="1"/>
    </xf>
    <xf numFmtId="0" fontId="27"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26" fillId="0" borderId="2" xfId="0" applyNumberFormat="1" applyFont="1" applyFill="1" applyBorder="1" applyAlignment="1">
      <alignment vertical="center" wrapText="1"/>
    </xf>
    <xf numFmtId="177" fontId="26" fillId="0" borderId="2" xfId="49" applyNumberFormat="1" applyFont="1" applyFill="1" applyBorder="1" applyAlignment="1">
      <alignment horizontal="center" vertical="center" wrapText="1"/>
    </xf>
    <xf numFmtId="0" fontId="28" fillId="0" borderId="0" xfId="0" applyNumberFormat="1" applyFont="1" applyFill="1" applyAlignment="1">
      <alignment horizontal="left" vertical="center"/>
    </xf>
    <xf numFmtId="0" fontId="28" fillId="0" borderId="0" xfId="0" applyNumberFormat="1"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E26"/>
  <sheetViews>
    <sheetView showZeros="0" workbookViewId="0">
      <pane ySplit="5" topLeftCell="A6" activePane="bottomLeft" state="frozen"/>
      <selection/>
      <selection pane="bottomLeft" activeCell="A2" sqref="A2:D2"/>
    </sheetView>
  </sheetViews>
  <sheetFormatPr defaultColWidth="8.87962962962963" defaultRowHeight="14.4" outlineLevelCol="4"/>
  <cols>
    <col min="1" max="1" width="67.0277777777778" style="54" customWidth="1"/>
    <col min="2" max="2" width="5.60185185185185" style="57" hidden="1" customWidth="1"/>
    <col min="3" max="3" width="13.1111111111111" style="57" customWidth="1"/>
    <col min="4" max="4" width="13.1111111111111" style="54" customWidth="1"/>
    <col min="5" max="5" width="14.3333333333333" style="54"/>
    <col min="6" max="6" width="12.8796296296296" style="54"/>
    <col min="7" max="32" width="9" style="54"/>
    <col min="33" max="224" width="8.87962962962963" style="54"/>
    <col min="225" max="252" width="9" style="54"/>
    <col min="253" max="16384" width="8.87962962962963" style="54"/>
  </cols>
  <sheetData>
    <row r="1" s="54" customFormat="1" ht="17.4" spans="1:3">
      <c r="A1" s="58" t="s">
        <v>0</v>
      </c>
      <c r="B1" s="59"/>
      <c r="C1" s="59"/>
    </row>
    <row r="2" s="54" customFormat="1" ht="20.4" spans="1:4">
      <c r="A2" s="60" t="s">
        <v>1</v>
      </c>
      <c r="B2" s="60"/>
      <c r="C2" s="60"/>
      <c r="D2" s="60"/>
    </row>
    <row r="3" s="54" customFormat="1" spans="1:4">
      <c r="A3" s="61" t="s">
        <v>2</v>
      </c>
      <c r="B3" s="61"/>
      <c r="C3" s="61"/>
      <c r="D3" s="61"/>
    </row>
    <row r="4" s="54" customFormat="1" ht="19" customHeight="1" spans="1:4">
      <c r="A4" s="62" t="s">
        <v>3</v>
      </c>
      <c r="B4" s="63" t="s">
        <v>4</v>
      </c>
      <c r="C4" s="64" t="s">
        <v>4</v>
      </c>
      <c r="D4" s="64" t="s">
        <v>5</v>
      </c>
    </row>
    <row r="5" s="54" customFormat="1" ht="22" customHeight="1" spans="1:5">
      <c r="A5" s="62"/>
      <c r="B5" s="63"/>
      <c r="C5" s="64"/>
      <c r="D5" s="64"/>
      <c r="E5" s="65"/>
    </row>
    <row r="6" s="54" customFormat="1" ht="34" customHeight="1" spans="1:5">
      <c r="A6" s="66" t="s">
        <v>6</v>
      </c>
      <c r="B6" s="67" t="e">
        <f>B7+B16+#REF!+#REF!</f>
        <v>#REF!</v>
      </c>
      <c r="C6" s="68">
        <f>C7+C16</f>
        <v>59658.34</v>
      </c>
      <c r="D6" s="68">
        <f>D7+D16</f>
        <v>37191</v>
      </c>
      <c r="E6" s="65"/>
    </row>
    <row r="7" s="55" customFormat="1" ht="34" customHeight="1" spans="1:4">
      <c r="A7" s="69" t="s">
        <v>7</v>
      </c>
      <c r="B7" s="68">
        <f>SUM(B8:B15)</f>
        <v>40048</v>
      </c>
      <c r="C7" s="68">
        <f>SUM(C8:C15)</f>
        <v>41977.34</v>
      </c>
      <c r="D7" s="68">
        <f>SUM(D8:D15)</f>
        <v>29084</v>
      </c>
    </row>
    <row r="8" s="54" customFormat="1" ht="34" customHeight="1" spans="1:4">
      <c r="A8" s="70" t="s">
        <v>8</v>
      </c>
      <c r="B8" s="71">
        <v>27597</v>
      </c>
      <c r="C8" s="71">
        <v>27597</v>
      </c>
      <c r="D8" s="71">
        <v>27580</v>
      </c>
    </row>
    <row r="9" s="54" customFormat="1" ht="34" customHeight="1" spans="1:4">
      <c r="A9" s="70" t="s">
        <v>9</v>
      </c>
      <c r="B9" s="71">
        <v>1357</v>
      </c>
      <c r="C9" s="71">
        <v>1507</v>
      </c>
      <c r="D9" s="71">
        <v>200</v>
      </c>
    </row>
    <row r="10" s="54" customFormat="1" ht="34" customHeight="1" spans="1:4">
      <c r="A10" s="70" t="s">
        <v>10</v>
      </c>
      <c r="B10" s="71">
        <v>1838</v>
      </c>
      <c r="C10" s="71">
        <v>1838</v>
      </c>
      <c r="D10" s="71">
        <v>1079</v>
      </c>
    </row>
    <row r="11" s="54" customFormat="1" ht="34" customHeight="1" spans="1:4">
      <c r="A11" s="70" t="s">
        <v>11</v>
      </c>
      <c r="B11" s="71">
        <v>70</v>
      </c>
      <c r="C11" s="71">
        <v>779.34</v>
      </c>
      <c r="D11" s="71"/>
    </row>
    <row r="12" s="54" customFormat="1" ht="34" customHeight="1" spans="1:4">
      <c r="A12" s="70" t="s">
        <v>12</v>
      </c>
      <c r="B12" s="72">
        <v>5330</v>
      </c>
      <c r="C12" s="72">
        <v>5330</v>
      </c>
      <c r="D12" s="72"/>
    </row>
    <row r="13" s="54" customFormat="1" ht="34" customHeight="1" spans="1:4">
      <c r="A13" s="70" t="s">
        <v>13</v>
      </c>
      <c r="B13" s="72">
        <v>1225</v>
      </c>
      <c r="C13" s="72">
        <v>1225</v>
      </c>
      <c r="D13" s="72">
        <v>225</v>
      </c>
    </row>
    <row r="14" s="54" customFormat="1" ht="34" customHeight="1" spans="1:4">
      <c r="A14" s="70" t="s">
        <v>14</v>
      </c>
      <c r="B14" s="72">
        <v>81</v>
      </c>
      <c r="C14" s="72">
        <v>81</v>
      </c>
      <c r="D14" s="72"/>
    </row>
    <row r="15" s="54" customFormat="1" ht="46" customHeight="1" spans="1:4">
      <c r="A15" s="70" t="s">
        <v>15</v>
      </c>
      <c r="B15" s="72">
        <v>2550</v>
      </c>
      <c r="C15" s="72">
        <v>3620</v>
      </c>
      <c r="D15" s="72"/>
    </row>
    <row r="16" s="54" customFormat="1" ht="45" customHeight="1" spans="1:4">
      <c r="A16" s="73" t="s">
        <v>16</v>
      </c>
      <c r="B16" s="74">
        <f>SUM(B17:B23)</f>
        <v>14707</v>
      </c>
      <c r="C16" s="68">
        <f>SUM(C17:C23)</f>
        <v>17681</v>
      </c>
      <c r="D16" s="68">
        <f>SUM(D17:D23)</f>
        <v>8107</v>
      </c>
    </row>
    <row r="17" s="54" customFormat="1" ht="34" customHeight="1" spans="1:4">
      <c r="A17" s="70" t="s">
        <v>17</v>
      </c>
      <c r="B17" s="72">
        <v>8447</v>
      </c>
      <c r="C17" s="72">
        <v>8447</v>
      </c>
      <c r="D17" s="72">
        <v>8107</v>
      </c>
    </row>
    <row r="18" s="54" customFormat="1" ht="34" customHeight="1" spans="1:4">
      <c r="A18" s="70" t="s">
        <v>18</v>
      </c>
      <c r="B18" s="72"/>
      <c r="C18" s="72">
        <v>200</v>
      </c>
      <c r="D18" s="72"/>
    </row>
    <row r="19" s="54" customFormat="1" ht="34" customHeight="1" spans="1:4">
      <c r="A19" s="70" t="s">
        <v>19</v>
      </c>
      <c r="B19" s="72"/>
      <c r="C19" s="72">
        <v>1151</v>
      </c>
      <c r="D19" s="72"/>
    </row>
    <row r="20" s="54" customFormat="1" ht="34" customHeight="1" spans="1:4">
      <c r="A20" s="70" t="s">
        <v>20</v>
      </c>
      <c r="B20" s="72"/>
      <c r="C20" s="72">
        <v>1206</v>
      </c>
      <c r="D20" s="72"/>
    </row>
    <row r="21" s="54" customFormat="1" ht="46" customHeight="1" spans="1:4">
      <c r="A21" s="70" t="s">
        <v>21</v>
      </c>
      <c r="B21" s="72"/>
      <c r="C21" s="72">
        <v>417</v>
      </c>
      <c r="D21" s="72"/>
    </row>
    <row r="22" s="54" customFormat="1" ht="34" customHeight="1" spans="1:4">
      <c r="A22" s="70" t="s">
        <v>22</v>
      </c>
      <c r="B22" s="72">
        <v>600</v>
      </c>
      <c r="C22" s="72">
        <v>600</v>
      </c>
      <c r="D22" s="72"/>
    </row>
    <row r="23" s="54" customFormat="1" ht="34" customHeight="1" spans="1:4">
      <c r="A23" s="70" t="s">
        <v>23</v>
      </c>
      <c r="B23" s="72">
        <v>5660</v>
      </c>
      <c r="C23" s="72">
        <v>5660</v>
      </c>
      <c r="D23" s="72"/>
    </row>
    <row r="24" s="56" customFormat="1" ht="27" hidden="1" customHeight="1" spans="1:4">
      <c r="A24" s="75" t="s">
        <v>24</v>
      </c>
      <c r="B24" s="75"/>
      <c r="C24" s="75"/>
      <c r="D24" s="75"/>
    </row>
    <row r="25" s="54" customFormat="1" ht="27" hidden="1" customHeight="1" spans="1:4">
      <c r="A25" s="76" t="s">
        <v>25</v>
      </c>
      <c r="B25" s="76"/>
      <c r="C25" s="76"/>
      <c r="D25" s="76"/>
    </row>
    <row r="26" ht="27" customHeight="1"/>
  </sheetData>
  <mergeCells count="9">
    <mergeCell ref="A1:C1"/>
    <mergeCell ref="A2:D2"/>
    <mergeCell ref="A3:D3"/>
    <mergeCell ref="A24:D24"/>
    <mergeCell ref="A25:D25"/>
    <mergeCell ref="A4:A5"/>
    <mergeCell ref="B4:B5"/>
    <mergeCell ref="C4:C5"/>
    <mergeCell ref="D4:D5"/>
  </mergeCells>
  <printOptions horizontalCentered="1"/>
  <pageMargins left="0.66875" right="0.708333333333333" top="1.0625" bottom="0.944444444444444" header="0.865972222222222" footer="0.708333333333333"/>
  <pageSetup paperSize="9" scale="90" orientation="portrait"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30"/>
  <sheetViews>
    <sheetView showZeros="0" tabSelected="1" workbookViewId="0">
      <pane xSplit="1" ySplit="5" topLeftCell="B6" activePane="bottomRight" state="frozen"/>
      <selection/>
      <selection pane="topRight"/>
      <selection pane="bottomLeft"/>
      <selection pane="bottomRight" activeCell="A1" sqref="A$1:A$1048576"/>
    </sheetView>
  </sheetViews>
  <sheetFormatPr defaultColWidth="8.87962962962963" defaultRowHeight="14.4"/>
  <cols>
    <col min="1" max="1" width="26" style="2" customWidth="1"/>
    <col min="2" max="2" width="9.66666666666667" style="3" customWidth="1"/>
    <col min="3" max="3" width="6.77777777777778" style="4" customWidth="1"/>
    <col min="4" max="4" width="35.3333333333333" style="2" customWidth="1"/>
    <col min="5" max="5" width="14.4351851851852" style="4" customWidth="1"/>
    <col min="6" max="6" width="9.66666666666667" style="4" customWidth="1"/>
    <col min="7" max="7" width="11" style="4" customWidth="1"/>
    <col min="8" max="8" width="10.5555555555556" style="4" customWidth="1"/>
    <col min="9" max="9" width="12.6666666666667" style="5" customWidth="1"/>
    <col min="10" max="10" width="7.77777777777778" style="5" customWidth="1"/>
    <col min="11" max="11" width="8.32407407407407" style="6" customWidth="1"/>
    <col min="12" max="12" width="15.4444444444444" style="6" customWidth="1"/>
    <col min="13" max="13" width="7.11111111111111" style="6" customWidth="1"/>
    <col min="14" max="14" width="8.33333333333333" style="6" customWidth="1"/>
    <col min="15" max="16384" width="8.87962962962963" style="3"/>
  </cols>
  <sheetData>
    <row r="1" ht="17.4" customHeight="1" spans="1:1">
      <c r="A1" s="7" t="s">
        <v>26</v>
      </c>
    </row>
    <row r="2" ht="29.5" customHeight="1" spans="1:14">
      <c r="A2" s="8" t="s">
        <v>27</v>
      </c>
      <c r="B2" s="8"/>
      <c r="C2" s="8"/>
      <c r="D2" s="9"/>
      <c r="E2" s="8"/>
      <c r="F2" s="8"/>
      <c r="G2" s="8"/>
      <c r="H2" s="8"/>
      <c r="I2" s="31"/>
      <c r="J2" s="31"/>
      <c r="K2" s="8"/>
      <c r="L2" s="8"/>
      <c r="M2" s="8"/>
      <c r="N2" s="8"/>
    </row>
    <row r="3" ht="24" customHeight="1" spans="1:14">
      <c r="A3" s="10" t="s">
        <v>28</v>
      </c>
      <c r="B3" s="11" t="s">
        <v>29</v>
      </c>
      <c r="C3" s="11"/>
      <c r="D3" s="12"/>
      <c r="E3" s="11"/>
      <c r="F3" s="11"/>
      <c r="G3" s="11" t="s">
        <v>30</v>
      </c>
      <c r="H3" s="11"/>
      <c r="I3" s="11"/>
      <c r="J3" s="32" t="s">
        <v>31</v>
      </c>
      <c r="K3" s="32" t="s">
        <v>32</v>
      </c>
      <c r="L3" s="32" t="s">
        <v>33</v>
      </c>
      <c r="M3" s="32" t="s">
        <v>34</v>
      </c>
      <c r="N3" s="32" t="s">
        <v>35</v>
      </c>
    </row>
    <row r="4" ht="37" customHeight="1" spans="1:14">
      <c r="A4" s="13"/>
      <c r="B4" s="11" t="s">
        <v>36</v>
      </c>
      <c r="C4" s="11" t="s">
        <v>37</v>
      </c>
      <c r="D4" s="11" t="s">
        <v>38</v>
      </c>
      <c r="E4" s="11" t="s">
        <v>39</v>
      </c>
      <c r="F4" s="11" t="s">
        <v>40</v>
      </c>
      <c r="G4" s="11" t="s">
        <v>41</v>
      </c>
      <c r="H4" s="11" t="s">
        <v>42</v>
      </c>
      <c r="I4" s="11" t="s">
        <v>43</v>
      </c>
      <c r="J4" s="33"/>
      <c r="K4" s="33"/>
      <c r="L4" s="33"/>
      <c r="M4" s="33"/>
      <c r="N4" s="33"/>
    </row>
    <row r="5" ht="27" customHeight="1" spans="1:14">
      <c r="A5" s="14" t="s">
        <v>44</v>
      </c>
      <c r="B5" s="15" t="s">
        <v>45</v>
      </c>
      <c r="C5" s="15"/>
      <c r="D5" s="16"/>
      <c r="E5" s="15"/>
      <c r="F5" s="15" t="s">
        <v>45</v>
      </c>
      <c r="G5" s="17">
        <f>G6+G104+G207</f>
        <v>37191</v>
      </c>
      <c r="H5" s="17">
        <f>H6+H104+H207</f>
        <v>37191</v>
      </c>
      <c r="I5" s="15" t="s">
        <v>45</v>
      </c>
      <c r="J5" s="15" t="s">
        <v>45</v>
      </c>
      <c r="K5" s="34"/>
      <c r="L5" s="19"/>
      <c r="M5" s="19"/>
      <c r="N5" s="19"/>
    </row>
    <row r="6" ht="21" customHeight="1" spans="1:14">
      <c r="A6" s="18" t="s">
        <v>46</v>
      </c>
      <c r="B6" s="19"/>
      <c r="C6" s="20"/>
      <c r="D6" s="21"/>
      <c r="E6" s="20"/>
      <c r="F6" s="20"/>
      <c r="G6" s="22">
        <f>G7+G53+G103</f>
        <v>3881.49</v>
      </c>
      <c r="H6" s="22">
        <f>H7+H53+H103</f>
        <v>3881.49</v>
      </c>
      <c r="I6" s="19"/>
      <c r="J6" s="19"/>
      <c r="K6" s="34"/>
      <c r="L6" s="19"/>
      <c r="M6" s="19"/>
      <c r="N6" s="19"/>
    </row>
    <row r="7" ht="21" customHeight="1" spans="1:14">
      <c r="A7" s="18" t="s">
        <v>47</v>
      </c>
      <c r="B7" s="19"/>
      <c r="C7" s="20"/>
      <c r="D7" s="21"/>
      <c r="E7" s="20"/>
      <c r="F7" s="20"/>
      <c r="G7" s="22">
        <f>SUM(G8:G52)</f>
        <v>2961.49</v>
      </c>
      <c r="H7" s="22">
        <f>SUM(H8:H52)</f>
        <v>2961.49</v>
      </c>
      <c r="I7" s="19"/>
      <c r="J7" s="19"/>
      <c r="K7" s="34"/>
      <c r="L7" s="19"/>
      <c r="M7" s="19"/>
      <c r="N7" s="19"/>
    </row>
    <row r="8" ht="28" customHeight="1" spans="1:14">
      <c r="A8" s="23" t="s">
        <v>48</v>
      </c>
      <c r="B8" s="24" t="s">
        <v>49</v>
      </c>
      <c r="C8" s="20" t="s">
        <v>50</v>
      </c>
      <c r="D8" s="23" t="s">
        <v>51</v>
      </c>
      <c r="E8" s="20" t="s">
        <v>52</v>
      </c>
      <c r="F8" s="25" t="s">
        <v>53</v>
      </c>
      <c r="G8" s="24">
        <v>55</v>
      </c>
      <c r="H8" s="24">
        <v>55</v>
      </c>
      <c r="I8" s="19" t="s">
        <v>54</v>
      </c>
      <c r="J8" s="19" t="s">
        <v>55</v>
      </c>
      <c r="K8" s="34" t="s">
        <v>56</v>
      </c>
      <c r="L8" s="34" t="s">
        <v>57</v>
      </c>
      <c r="M8" s="19" t="s">
        <v>58</v>
      </c>
      <c r="N8" s="19" t="s">
        <v>59</v>
      </c>
    </row>
    <row r="9" ht="28" customHeight="1" spans="1:14">
      <c r="A9" s="23" t="s">
        <v>60</v>
      </c>
      <c r="B9" s="24" t="s">
        <v>61</v>
      </c>
      <c r="C9" s="20" t="s">
        <v>50</v>
      </c>
      <c r="D9" s="23" t="s">
        <v>62</v>
      </c>
      <c r="E9" s="20" t="s">
        <v>52</v>
      </c>
      <c r="F9" s="25" t="s">
        <v>53</v>
      </c>
      <c r="G9" s="24">
        <v>80</v>
      </c>
      <c r="H9" s="24">
        <v>80</v>
      </c>
      <c r="I9" s="19" t="s">
        <v>54</v>
      </c>
      <c r="J9" s="19" t="s">
        <v>55</v>
      </c>
      <c r="K9" s="34" t="s">
        <v>56</v>
      </c>
      <c r="L9" s="34" t="s">
        <v>57</v>
      </c>
      <c r="M9" s="19" t="s">
        <v>58</v>
      </c>
      <c r="N9" s="19" t="s">
        <v>59</v>
      </c>
    </row>
    <row r="10" ht="28" customHeight="1" spans="1:14">
      <c r="A10" s="23" t="s">
        <v>48</v>
      </c>
      <c r="B10" s="24" t="s">
        <v>63</v>
      </c>
      <c r="C10" s="20" t="s">
        <v>50</v>
      </c>
      <c r="D10" s="23" t="s">
        <v>64</v>
      </c>
      <c r="E10" s="20" t="s">
        <v>52</v>
      </c>
      <c r="F10" s="25" t="s">
        <v>53</v>
      </c>
      <c r="G10" s="24">
        <v>65</v>
      </c>
      <c r="H10" s="24">
        <v>65</v>
      </c>
      <c r="I10" s="19" t="s">
        <v>54</v>
      </c>
      <c r="J10" s="19" t="s">
        <v>55</v>
      </c>
      <c r="K10" s="34" t="s">
        <v>56</v>
      </c>
      <c r="L10" s="34" t="s">
        <v>57</v>
      </c>
      <c r="M10" s="19" t="s">
        <v>58</v>
      </c>
      <c r="N10" s="19" t="s">
        <v>59</v>
      </c>
    </row>
    <row r="11" ht="28" customHeight="1" spans="1:14">
      <c r="A11" s="23" t="s">
        <v>48</v>
      </c>
      <c r="B11" s="24" t="s">
        <v>65</v>
      </c>
      <c r="C11" s="20" t="s">
        <v>50</v>
      </c>
      <c r="D11" s="23" t="s">
        <v>66</v>
      </c>
      <c r="E11" s="20" t="s">
        <v>52</v>
      </c>
      <c r="F11" s="25" t="s">
        <v>53</v>
      </c>
      <c r="G11" s="24">
        <v>75</v>
      </c>
      <c r="H11" s="24">
        <v>75</v>
      </c>
      <c r="I11" s="19" t="s">
        <v>54</v>
      </c>
      <c r="J11" s="19" t="s">
        <v>55</v>
      </c>
      <c r="K11" s="34" t="s">
        <v>56</v>
      </c>
      <c r="L11" s="34" t="s">
        <v>57</v>
      </c>
      <c r="M11" s="19" t="s">
        <v>58</v>
      </c>
      <c r="N11" s="19" t="s">
        <v>59</v>
      </c>
    </row>
    <row r="12" ht="28" customHeight="1" spans="1:14">
      <c r="A12" s="23" t="s">
        <v>60</v>
      </c>
      <c r="B12" s="24" t="s">
        <v>67</v>
      </c>
      <c r="C12" s="20" t="s">
        <v>50</v>
      </c>
      <c r="D12" s="23" t="s">
        <v>68</v>
      </c>
      <c r="E12" s="20" t="s">
        <v>52</v>
      </c>
      <c r="F12" s="25" t="s">
        <v>53</v>
      </c>
      <c r="G12" s="24">
        <v>20</v>
      </c>
      <c r="H12" s="24">
        <v>20</v>
      </c>
      <c r="I12" s="19" t="s">
        <v>54</v>
      </c>
      <c r="J12" s="19" t="s">
        <v>55</v>
      </c>
      <c r="K12" s="34" t="s">
        <v>56</v>
      </c>
      <c r="L12" s="34" t="s">
        <v>57</v>
      </c>
      <c r="M12" s="19" t="s">
        <v>58</v>
      </c>
      <c r="N12" s="19" t="s">
        <v>59</v>
      </c>
    </row>
    <row r="13" ht="28" customHeight="1" spans="1:14">
      <c r="A13" s="23" t="s">
        <v>69</v>
      </c>
      <c r="B13" s="24" t="s">
        <v>70</v>
      </c>
      <c r="C13" s="20" t="s">
        <v>50</v>
      </c>
      <c r="D13" s="23" t="s">
        <v>71</v>
      </c>
      <c r="E13" s="20" t="s">
        <v>72</v>
      </c>
      <c r="F13" s="25" t="s">
        <v>53</v>
      </c>
      <c r="G13" s="24">
        <v>50</v>
      </c>
      <c r="H13" s="24">
        <v>50</v>
      </c>
      <c r="I13" s="19" t="s">
        <v>54</v>
      </c>
      <c r="J13" s="19" t="s">
        <v>55</v>
      </c>
      <c r="K13" s="34" t="s">
        <v>56</v>
      </c>
      <c r="L13" s="34" t="s">
        <v>57</v>
      </c>
      <c r="M13" s="19" t="s">
        <v>58</v>
      </c>
      <c r="N13" s="19" t="s">
        <v>59</v>
      </c>
    </row>
    <row r="14" ht="28" customHeight="1" spans="1:14">
      <c r="A14" s="23" t="s">
        <v>48</v>
      </c>
      <c r="B14" s="26" t="s">
        <v>73</v>
      </c>
      <c r="C14" s="20" t="s">
        <v>50</v>
      </c>
      <c r="D14" s="23" t="s">
        <v>74</v>
      </c>
      <c r="E14" s="20" t="s">
        <v>52</v>
      </c>
      <c r="F14" s="25" t="s">
        <v>53</v>
      </c>
      <c r="G14" s="24">
        <v>35</v>
      </c>
      <c r="H14" s="24">
        <v>35</v>
      </c>
      <c r="I14" s="19" t="s">
        <v>54</v>
      </c>
      <c r="J14" s="19" t="s">
        <v>55</v>
      </c>
      <c r="K14" s="34" t="s">
        <v>56</v>
      </c>
      <c r="L14" s="34" t="s">
        <v>57</v>
      </c>
      <c r="M14" s="19" t="s">
        <v>58</v>
      </c>
      <c r="N14" s="19" t="s">
        <v>59</v>
      </c>
    </row>
    <row r="15" ht="28" customHeight="1" spans="1:14">
      <c r="A15" s="23" t="s">
        <v>60</v>
      </c>
      <c r="B15" s="24" t="s">
        <v>75</v>
      </c>
      <c r="C15" s="20" t="s">
        <v>50</v>
      </c>
      <c r="D15" s="23" t="s">
        <v>76</v>
      </c>
      <c r="E15" s="20" t="s">
        <v>52</v>
      </c>
      <c r="F15" s="25" t="s">
        <v>53</v>
      </c>
      <c r="G15" s="24">
        <v>55</v>
      </c>
      <c r="H15" s="24">
        <v>55</v>
      </c>
      <c r="I15" s="19" t="s">
        <v>54</v>
      </c>
      <c r="J15" s="19" t="s">
        <v>55</v>
      </c>
      <c r="K15" s="34" t="s">
        <v>56</v>
      </c>
      <c r="L15" s="34" t="s">
        <v>57</v>
      </c>
      <c r="M15" s="19" t="s">
        <v>58</v>
      </c>
      <c r="N15" s="19" t="s">
        <v>59</v>
      </c>
    </row>
    <row r="16" ht="28" customHeight="1" spans="1:14">
      <c r="A16" s="23" t="s">
        <v>77</v>
      </c>
      <c r="B16" s="24" t="s">
        <v>78</v>
      </c>
      <c r="C16" s="20" t="s">
        <v>50</v>
      </c>
      <c r="D16" s="23" t="s">
        <v>79</v>
      </c>
      <c r="E16" s="20" t="s">
        <v>52</v>
      </c>
      <c r="F16" s="25" t="s">
        <v>53</v>
      </c>
      <c r="G16" s="24">
        <v>170</v>
      </c>
      <c r="H16" s="24">
        <v>170</v>
      </c>
      <c r="I16" s="19" t="s">
        <v>54</v>
      </c>
      <c r="J16" s="19" t="s">
        <v>55</v>
      </c>
      <c r="K16" s="34" t="s">
        <v>56</v>
      </c>
      <c r="L16" s="34" t="s">
        <v>57</v>
      </c>
      <c r="M16" s="19" t="s">
        <v>58</v>
      </c>
      <c r="N16" s="19" t="s">
        <v>59</v>
      </c>
    </row>
    <row r="17" ht="28" customHeight="1" spans="1:14">
      <c r="A17" s="23" t="s">
        <v>80</v>
      </c>
      <c r="B17" s="26" t="s">
        <v>81</v>
      </c>
      <c r="C17" s="20" t="s">
        <v>50</v>
      </c>
      <c r="D17" s="23" t="s">
        <v>82</v>
      </c>
      <c r="E17" s="20" t="s">
        <v>52</v>
      </c>
      <c r="F17" s="25" t="s">
        <v>53</v>
      </c>
      <c r="G17" s="24">
        <v>40</v>
      </c>
      <c r="H17" s="24">
        <v>40</v>
      </c>
      <c r="I17" s="19" t="s">
        <v>54</v>
      </c>
      <c r="J17" s="19" t="s">
        <v>55</v>
      </c>
      <c r="K17" s="34" t="s">
        <v>56</v>
      </c>
      <c r="L17" s="34" t="s">
        <v>57</v>
      </c>
      <c r="M17" s="19" t="s">
        <v>58</v>
      </c>
      <c r="N17" s="19" t="s">
        <v>59</v>
      </c>
    </row>
    <row r="18" ht="28" customHeight="1" spans="1:14">
      <c r="A18" s="23" t="s">
        <v>60</v>
      </c>
      <c r="B18" s="24" t="s">
        <v>83</v>
      </c>
      <c r="C18" s="20" t="s">
        <v>50</v>
      </c>
      <c r="D18" s="23" t="s">
        <v>84</v>
      </c>
      <c r="E18" s="20" t="s">
        <v>52</v>
      </c>
      <c r="F18" s="25" t="s">
        <v>53</v>
      </c>
      <c r="G18" s="24">
        <v>46</v>
      </c>
      <c r="H18" s="24">
        <v>46</v>
      </c>
      <c r="I18" s="19" t="s">
        <v>54</v>
      </c>
      <c r="J18" s="19" t="s">
        <v>55</v>
      </c>
      <c r="K18" s="34" t="s">
        <v>56</v>
      </c>
      <c r="L18" s="34" t="s">
        <v>57</v>
      </c>
      <c r="M18" s="19" t="s">
        <v>58</v>
      </c>
      <c r="N18" s="19" t="s">
        <v>59</v>
      </c>
    </row>
    <row r="19" ht="35" customHeight="1" spans="1:14">
      <c r="A19" s="23" t="s">
        <v>85</v>
      </c>
      <c r="B19" s="24" t="s">
        <v>86</v>
      </c>
      <c r="C19" s="20" t="s">
        <v>50</v>
      </c>
      <c r="D19" s="23" t="s">
        <v>87</v>
      </c>
      <c r="E19" s="20" t="s">
        <v>52</v>
      </c>
      <c r="F19" s="25" t="s">
        <v>53</v>
      </c>
      <c r="G19" s="24">
        <v>137.5</v>
      </c>
      <c r="H19" s="24">
        <v>137.5</v>
      </c>
      <c r="I19" s="19" t="s">
        <v>54</v>
      </c>
      <c r="J19" s="19" t="s">
        <v>55</v>
      </c>
      <c r="K19" s="34" t="s">
        <v>56</v>
      </c>
      <c r="L19" s="34" t="s">
        <v>57</v>
      </c>
      <c r="M19" s="19" t="s">
        <v>58</v>
      </c>
      <c r="N19" s="19" t="s">
        <v>59</v>
      </c>
    </row>
    <row r="20" ht="35" customHeight="1" spans="1:14">
      <c r="A20" s="23" t="s">
        <v>88</v>
      </c>
      <c r="B20" s="24" t="s">
        <v>89</v>
      </c>
      <c r="C20" s="20" t="s">
        <v>50</v>
      </c>
      <c r="D20" s="23" t="s">
        <v>90</v>
      </c>
      <c r="E20" s="20" t="s">
        <v>91</v>
      </c>
      <c r="F20" s="25" t="s">
        <v>53</v>
      </c>
      <c r="G20" s="24">
        <v>25</v>
      </c>
      <c r="H20" s="24">
        <v>25</v>
      </c>
      <c r="I20" s="19" t="s">
        <v>92</v>
      </c>
      <c r="J20" s="19" t="s">
        <v>55</v>
      </c>
      <c r="K20" s="34" t="s">
        <v>56</v>
      </c>
      <c r="L20" s="34" t="s">
        <v>57</v>
      </c>
      <c r="M20" s="19" t="s">
        <v>58</v>
      </c>
      <c r="N20" s="19" t="s">
        <v>59</v>
      </c>
    </row>
    <row r="21" ht="35" customHeight="1" spans="1:14">
      <c r="A21" s="23" t="s">
        <v>93</v>
      </c>
      <c r="B21" s="24" t="s">
        <v>94</v>
      </c>
      <c r="C21" s="20" t="s">
        <v>50</v>
      </c>
      <c r="D21" s="23" t="s">
        <v>95</v>
      </c>
      <c r="E21" s="20" t="s">
        <v>72</v>
      </c>
      <c r="F21" s="25" t="s">
        <v>53</v>
      </c>
      <c r="G21" s="24">
        <v>200</v>
      </c>
      <c r="H21" s="24">
        <v>200</v>
      </c>
      <c r="I21" s="19" t="s">
        <v>92</v>
      </c>
      <c r="J21" s="19" t="s">
        <v>55</v>
      </c>
      <c r="K21" s="34" t="s">
        <v>56</v>
      </c>
      <c r="L21" s="34" t="s">
        <v>57</v>
      </c>
      <c r="M21" s="19" t="s">
        <v>58</v>
      </c>
      <c r="N21" s="19" t="s">
        <v>59</v>
      </c>
    </row>
    <row r="22" ht="35" customHeight="1" spans="1:14">
      <c r="A22" s="23" t="s">
        <v>96</v>
      </c>
      <c r="B22" s="24" t="s">
        <v>97</v>
      </c>
      <c r="C22" s="20" t="s">
        <v>50</v>
      </c>
      <c r="D22" s="23" t="s">
        <v>98</v>
      </c>
      <c r="E22" s="20" t="s">
        <v>91</v>
      </c>
      <c r="F22" s="25" t="s">
        <v>53</v>
      </c>
      <c r="G22" s="24">
        <v>47.17</v>
      </c>
      <c r="H22" s="24">
        <v>47.17</v>
      </c>
      <c r="I22" s="19" t="s">
        <v>54</v>
      </c>
      <c r="J22" s="19" t="s">
        <v>55</v>
      </c>
      <c r="K22" s="34" t="s">
        <v>56</v>
      </c>
      <c r="L22" s="34" t="s">
        <v>57</v>
      </c>
      <c r="M22" s="19" t="s">
        <v>58</v>
      </c>
      <c r="N22" s="19" t="s">
        <v>59</v>
      </c>
    </row>
    <row r="23" ht="35" customHeight="1" spans="1:14">
      <c r="A23" s="23" t="s">
        <v>99</v>
      </c>
      <c r="B23" s="24" t="s">
        <v>100</v>
      </c>
      <c r="C23" s="20" t="s">
        <v>50</v>
      </c>
      <c r="D23" s="23" t="s">
        <v>101</v>
      </c>
      <c r="E23" s="20" t="s">
        <v>91</v>
      </c>
      <c r="F23" s="25" t="s">
        <v>53</v>
      </c>
      <c r="G23" s="24">
        <v>90</v>
      </c>
      <c r="H23" s="24">
        <v>90</v>
      </c>
      <c r="I23" s="19" t="s">
        <v>54</v>
      </c>
      <c r="J23" s="19" t="s">
        <v>55</v>
      </c>
      <c r="K23" s="34" t="s">
        <v>56</v>
      </c>
      <c r="L23" s="34" t="s">
        <v>57</v>
      </c>
      <c r="M23" s="19" t="s">
        <v>58</v>
      </c>
      <c r="N23" s="19" t="s">
        <v>59</v>
      </c>
    </row>
    <row r="24" ht="35" customHeight="1" spans="1:14">
      <c r="A24" s="23" t="s">
        <v>102</v>
      </c>
      <c r="B24" s="24" t="s">
        <v>103</v>
      </c>
      <c r="C24" s="20" t="s">
        <v>50</v>
      </c>
      <c r="D24" s="23" t="s">
        <v>104</v>
      </c>
      <c r="E24" s="20" t="s">
        <v>91</v>
      </c>
      <c r="F24" s="25" t="s">
        <v>53</v>
      </c>
      <c r="G24" s="24">
        <v>80</v>
      </c>
      <c r="H24" s="24">
        <v>80</v>
      </c>
      <c r="I24" s="19" t="s">
        <v>54</v>
      </c>
      <c r="J24" s="19" t="s">
        <v>55</v>
      </c>
      <c r="K24" s="34" t="s">
        <v>56</v>
      </c>
      <c r="L24" s="34" t="s">
        <v>57</v>
      </c>
      <c r="M24" s="19" t="s">
        <v>58</v>
      </c>
      <c r="N24" s="19" t="s">
        <v>59</v>
      </c>
    </row>
    <row r="25" ht="35" customHeight="1" spans="1:14">
      <c r="A25" s="23" t="s">
        <v>105</v>
      </c>
      <c r="B25" s="24" t="s">
        <v>106</v>
      </c>
      <c r="C25" s="20" t="s">
        <v>50</v>
      </c>
      <c r="D25" s="23" t="s">
        <v>107</v>
      </c>
      <c r="E25" s="20" t="s">
        <v>91</v>
      </c>
      <c r="F25" s="25" t="s">
        <v>53</v>
      </c>
      <c r="G25" s="24">
        <v>64</v>
      </c>
      <c r="H25" s="24">
        <v>64</v>
      </c>
      <c r="I25" s="19" t="s">
        <v>54</v>
      </c>
      <c r="J25" s="19" t="s">
        <v>55</v>
      </c>
      <c r="K25" s="34" t="s">
        <v>56</v>
      </c>
      <c r="L25" s="34" t="s">
        <v>57</v>
      </c>
      <c r="M25" s="19" t="s">
        <v>58</v>
      </c>
      <c r="N25" s="19" t="s">
        <v>59</v>
      </c>
    </row>
    <row r="26" ht="35" customHeight="1" spans="1:14">
      <c r="A26" s="23" t="s">
        <v>88</v>
      </c>
      <c r="B26" s="24" t="s">
        <v>89</v>
      </c>
      <c r="C26" s="20" t="s">
        <v>50</v>
      </c>
      <c r="D26" s="23" t="s">
        <v>90</v>
      </c>
      <c r="E26" s="20" t="s">
        <v>91</v>
      </c>
      <c r="F26" s="25" t="s">
        <v>53</v>
      </c>
      <c r="G26" s="24">
        <v>90.39</v>
      </c>
      <c r="H26" s="24">
        <v>90.39</v>
      </c>
      <c r="I26" s="19" t="s">
        <v>54</v>
      </c>
      <c r="J26" s="19" t="s">
        <v>55</v>
      </c>
      <c r="K26" s="34" t="s">
        <v>56</v>
      </c>
      <c r="L26" s="34" t="s">
        <v>57</v>
      </c>
      <c r="M26" s="19" t="s">
        <v>58</v>
      </c>
      <c r="N26" s="19" t="s">
        <v>59</v>
      </c>
    </row>
    <row r="27" ht="35" customHeight="1" spans="1:14">
      <c r="A27" s="23" t="s">
        <v>108</v>
      </c>
      <c r="B27" s="24" t="s">
        <v>109</v>
      </c>
      <c r="C27" s="20" t="s">
        <v>50</v>
      </c>
      <c r="D27" s="23" t="s">
        <v>110</v>
      </c>
      <c r="E27" s="20" t="s">
        <v>91</v>
      </c>
      <c r="F27" s="25" t="s">
        <v>53</v>
      </c>
      <c r="G27" s="24">
        <v>42</v>
      </c>
      <c r="H27" s="24">
        <v>42</v>
      </c>
      <c r="I27" s="19" t="s">
        <v>54</v>
      </c>
      <c r="J27" s="19" t="s">
        <v>55</v>
      </c>
      <c r="K27" s="34" t="s">
        <v>56</v>
      </c>
      <c r="L27" s="34" t="s">
        <v>57</v>
      </c>
      <c r="M27" s="19" t="s">
        <v>58</v>
      </c>
      <c r="N27" s="19" t="s">
        <v>59</v>
      </c>
    </row>
    <row r="28" ht="35" customHeight="1" spans="1:14">
      <c r="A28" s="23" t="s">
        <v>111</v>
      </c>
      <c r="B28" s="24" t="s">
        <v>112</v>
      </c>
      <c r="C28" s="20" t="s">
        <v>50</v>
      </c>
      <c r="D28" s="23" t="s">
        <v>113</v>
      </c>
      <c r="E28" s="20" t="s">
        <v>91</v>
      </c>
      <c r="F28" s="25" t="s">
        <v>53</v>
      </c>
      <c r="G28" s="24">
        <v>54</v>
      </c>
      <c r="H28" s="24">
        <v>54</v>
      </c>
      <c r="I28" s="19" t="s">
        <v>54</v>
      </c>
      <c r="J28" s="19" t="s">
        <v>55</v>
      </c>
      <c r="K28" s="34" t="s">
        <v>56</v>
      </c>
      <c r="L28" s="34" t="s">
        <v>57</v>
      </c>
      <c r="M28" s="19" t="s">
        <v>58</v>
      </c>
      <c r="N28" s="19" t="s">
        <v>59</v>
      </c>
    </row>
    <row r="29" ht="35" customHeight="1" spans="1:14">
      <c r="A29" s="23" t="s">
        <v>114</v>
      </c>
      <c r="B29" s="24" t="s">
        <v>115</v>
      </c>
      <c r="C29" s="20" t="s">
        <v>50</v>
      </c>
      <c r="D29" s="23" t="s">
        <v>116</v>
      </c>
      <c r="E29" s="20" t="s">
        <v>91</v>
      </c>
      <c r="F29" s="25" t="s">
        <v>53</v>
      </c>
      <c r="G29" s="24">
        <v>46</v>
      </c>
      <c r="H29" s="24">
        <v>46</v>
      </c>
      <c r="I29" s="19" t="s">
        <v>54</v>
      </c>
      <c r="J29" s="19" t="s">
        <v>55</v>
      </c>
      <c r="K29" s="34" t="s">
        <v>56</v>
      </c>
      <c r="L29" s="34" t="s">
        <v>57</v>
      </c>
      <c r="M29" s="19" t="s">
        <v>58</v>
      </c>
      <c r="N29" s="19" t="s">
        <v>59</v>
      </c>
    </row>
    <row r="30" ht="35" customHeight="1" spans="1:14">
      <c r="A30" s="23" t="s">
        <v>117</v>
      </c>
      <c r="B30" s="24" t="s">
        <v>89</v>
      </c>
      <c r="C30" s="20" t="s">
        <v>50</v>
      </c>
      <c r="D30" s="23" t="s">
        <v>118</v>
      </c>
      <c r="E30" s="20" t="s">
        <v>91</v>
      </c>
      <c r="F30" s="25" t="s">
        <v>53</v>
      </c>
      <c r="G30" s="24">
        <v>22</v>
      </c>
      <c r="H30" s="24">
        <v>22</v>
      </c>
      <c r="I30" s="19" t="s">
        <v>54</v>
      </c>
      <c r="J30" s="19" t="s">
        <v>55</v>
      </c>
      <c r="K30" s="34" t="s">
        <v>56</v>
      </c>
      <c r="L30" s="34" t="s">
        <v>57</v>
      </c>
      <c r="M30" s="19" t="s">
        <v>58</v>
      </c>
      <c r="N30" s="19" t="s">
        <v>59</v>
      </c>
    </row>
    <row r="31" ht="35" customHeight="1" spans="1:14">
      <c r="A31" s="23" t="s">
        <v>119</v>
      </c>
      <c r="B31" s="24" t="s">
        <v>120</v>
      </c>
      <c r="C31" s="20" t="s">
        <v>50</v>
      </c>
      <c r="D31" s="23" t="s">
        <v>121</v>
      </c>
      <c r="E31" s="20" t="s">
        <v>91</v>
      </c>
      <c r="F31" s="25" t="s">
        <v>53</v>
      </c>
      <c r="G31" s="24">
        <v>24</v>
      </c>
      <c r="H31" s="24">
        <v>24</v>
      </c>
      <c r="I31" s="19" t="s">
        <v>54</v>
      </c>
      <c r="J31" s="19" t="s">
        <v>55</v>
      </c>
      <c r="K31" s="34" t="s">
        <v>56</v>
      </c>
      <c r="L31" s="34" t="s">
        <v>57</v>
      </c>
      <c r="M31" s="19" t="s">
        <v>58</v>
      </c>
      <c r="N31" s="19" t="s">
        <v>59</v>
      </c>
    </row>
    <row r="32" ht="35" customHeight="1" spans="1:14">
      <c r="A32" s="23" t="s">
        <v>122</v>
      </c>
      <c r="B32" s="24" t="s">
        <v>120</v>
      </c>
      <c r="C32" s="20" t="s">
        <v>50</v>
      </c>
      <c r="D32" s="23" t="s">
        <v>123</v>
      </c>
      <c r="E32" s="20" t="s">
        <v>72</v>
      </c>
      <c r="F32" s="25" t="s">
        <v>53</v>
      </c>
      <c r="G32" s="24">
        <v>152.01</v>
      </c>
      <c r="H32" s="24">
        <v>152.01</v>
      </c>
      <c r="I32" s="19" t="s">
        <v>54</v>
      </c>
      <c r="J32" s="19" t="s">
        <v>55</v>
      </c>
      <c r="K32" s="34" t="s">
        <v>56</v>
      </c>
      <c r="L32" s="34" t="s">
        <v>57</v>
      </c>
      <c r="M32" s="19" t="s">
        <v>58</v>
      </c>
      <c r="N32" s="19" t="s">
        <v>59</v>
      </c>
    </row>
    <row r="33" ht="35" customHeight="1" spans="1:14">
      <c r="A33" s="23" t="s">
        <v>124</v>
      </c>
      <c r="B33" s="24" t="s">
        <v>125</v>
      </c>
      <c r="C33" s="20" t="s">
        <v>50</v>
      </c>
      <c r="D33" s="23" t="s">
        <v>126</v>
      </c>
      <c r="E33" s="20" t="s">
        <v>72</v>
      </c>
      <c r="F33" s="25" t="s">
        <v>53</v>
      </c>
      <c r="G33" s="24">
        <v>41.49</v>
      </c>
      <c r="H33" s="24">
        <v>41.49</v>
      </c>
      <c r="I33" s="19" t="s">
        <v>54</v>
      </c>
      <c r="J33" s="19" t="s">
        <v>55</v>
      </c>
      <c r="K33" s="34" t="s">
        <v>56</v>
      </c>
      <c r="L33" s="34" t="s">
        <v>57</v>
      </c>
      <c r="M33" s="19" t="s">
        <v>58</v>
      </c>
      <c r="N33" s="19" t="s">
        <v>59</v>
      </c>
    </row>
    <row r="34" ht="35" customHeight="1" spans="1:14">
      <c r="A34" s="23" t="s">
        <v>127</v>
      </c>
      <c r="B34" s="24" t="s">
        <v>128</v>
      </c>
      <c r="C34" s="20" t="s">
        <v>50</v>
      </c>
      <c r="D34" s="23" t="s">
        <v>129</v>
      </c>
      <c r="E34" s="20" t="s">
        <v>72</v>
      </c>
      <c r="F34" s="25" t="s">
        <v>53</v>
      </c>
      <c r="G34" s="24">
        <v>45</v>
      </c>
      <c r="H34" s="24">
        <v>45</v>
      </c>
      <c r="I34" s="19" t="s">
        <v>54</v>
      </c>
      <c r="J34" s="19" t="s">
        <v>55</v>
      </c>
      <c r="K34" s="34" t="s">
        <v>56</v>
      </c>
      <c r="L34" s="34" t="s">
        <v>57</v>
      </c>
      <c r="M34" s="19" t="s">
        <v>58</v>
      </c>
      <c r="N34" s="19" t="s">
        <v>59</v>
      </c>
    </row>
    <row r="35" ht="35" customHeight="1" spans="1:14">
      <c r="A35" s="23" t="s">
        <v>130</v>
      </c>
      <c r="B35" s="24" t="s">
        <v>131</v>
      </c>
      <c r="C35" s="20" t="s">
        <v>50</v>
      </c>
      <c r="D35" s="23" t="s">
        <v>132</v>
      </c>
      <c r="E35" s="20" t="s">
        <v>52</v>
      </c>
      <c r="F35" s="25" t="s">
        <v>53</v>
      </c>
      <c r="G35" s="24">
        <v>137.5</v>
      </c>
      <c r="H35" s="24">
        <v>137.5</v>
      </c>
      <c r="I35" s="19" t="s">
        <v>54</v>
      </c>
      <c r="J35" s="19" t="s">
        <v>55</v>
      </c>
      <c r="K35" s="34" t="s">
        <v>56</v>
      </c>
      <c r="L35" s="34" t="s">
        <v>57</v>
      </c>
      <c r="M35" s="19" t="s">
        <v>58</v>
      </c>
      <c r="N35" s="19" t="s">
        <v>59</v>
      </c>
    </row>
    <row r="36" ht="35" customHeight="1" spans="1:14">
      <c r="A36" s="23" t="s">
        <v>133</v>
      </c>
      <c r="B36" s="24" t="s">
        <v>134</v>
      </c>
      <c r="C36" s="20" t="s">
        <v>50</v>
      </c>
      <c r="D36" s="23" t="s">
        <v>135</v>
      </c>
      <c r="E36" s="20" t="s">
        <v>52</v>
      </c>
      <c r="F36" s="25" t="s">
        <v>53</v>
      </c>
      <c r="G36" s="24">
        <v>60</v>
      </c>
      <c r="H36" s="24">
        <v>60</v>
      </c>
      <c r="I36" s="19" t="s">
        <v>54</v>
      </c>
      <c r="J36" s="19" t="s">
        <v>55</v>
      </c>
      <c r="K36" s="34" t="s">
        <v>56</v>
      </c>
      <c r="L36" s="34" t="s">
        <v>57</v>
      </c>
      <c r="M36" s="19" t="s">
        <v>58</v>
      </c>
      <c r="N36" s="19" t="s">
        <v>59</v>
      </c>
    </row>
    <row r="37" ht="35" customHeight="1" spans="1:14">
      <c r="A37" s="23" t="s">
        <v>136</v>
      </c>
      <c r="B37" s="24" t="s">
        <v>137</v>
      </c>
      <c r="C37" s="20" t="s">
        <v>50</v>
      </c>
      <c r="D37" s="23" t="s">
        <v>138</v>
      </c>
      <c r="E37" s="20" t="s">
        <v>91</v>
      </c>
      <c r="F37" s="25" t="s">
        <v>53</v>
      </c>
      <c r="G37" s="24">
        <v>94</v>
      </c>
      <c r="H37" s="24">
        <v>94</v>
      </c>
      <c r="I37" s="19" t="s">
        <v>54</v>
      </c>
      <c r="J37" s="19" t="s">
        <v>55</v>
      </c>
      <c r="K37" s="34" t="s">
        <v>56</v>
      </c>
      <c r="L37" s="34" t="s">
        <v>57</v>
      </c>
      <c r="M37" s="19" t="s">
        <v>58</v>
      </c>
      <c r="N37" s="19" t="s">
        <v>59</v>
      </c>
    </row>
    <row r="38" ht="35" customHeight="1" spans="1:14">
      <c r="A38" s="23" t="s">
        <v>139</v>
      </c>
      <c r="B38" s="24" t="s">
        <v>140</v>
      </c>
      <c r="C38" s="20" t="s">
        <v>50</v>
      </c>
      <c r="D38" s="23" t="s">
        <v>141</v>
      </c>
      <c r="E38" s="20" t="s">
        <v>91</v>
      </c>
      <c r="F38" s="25" t="s">
        <v>53</v>
      </c>
      <c r="G38" s="24">
        <v>68</v>
      </c>
      <c r="H38" s="24">
        <v>68</v>
      </c>
      <c r="I38" s="19" t="s">
        <v>54</v>
      </c>
      <c r="J38" s="19" t="s">
        <v>55</v>
      </c>
      <c r="K38" s="34" t="s">
        <v>56</v>
      </c>
      <c r="L38" s="34" t="s">
        <v>57</v>
      </c>
      <c r="M38" s="19" t="s">
        <v>58</v>
      </c>
      <c r="N38" s="19" t="s">
        <v>59</v>
      </c>
    </row>
    <row r="39" ht="35" customHeight="1" spans="1:14">
      <c r="A39" s="23" t="s">
        <v>142</v>
      </c>
      <c r="B39" s="24" t="s">
        <v>143</v>
      </c>
      <c r="C39" s="20" t="s">
        <v>50</v>
      </c>
      <c r="D39" s="23" t="s">
        <v>144</v>
      </c>
      <c r="E39" s="20" t="s">
        <v>91</v>
      </c>
      <c r="F39" s="25" t="s">
        <v>53</v>
      </c>
      <c r="G39" s="24">
        <v>38</v>
      </c>
      <c r="H39" s="24">
        <v>38</v>
      </c>
      <c r="I39" s="19" t="s">
        <v>54</v>
      </c>
      <c r="J39" s="19" t="s">
        <v>55</v>
      </c>
      <c r="K39" s="34" t="s">
        <v>56</v>
      </c>
      <c r="L39" s="34" t="s">
        <v>57</v>
      </c>
      <c r="M39" s="19" t="s">
        <v>58</v>
      </c>
      <c r="N39" s="19" t="s">
        <v>59</v>
      </c>
    </row>
    <row r="40" ht="35" customHeight="1" spans="1:14">
      <c r="A40" s="23" t="s">
        <v>145</v>
      </c>
      <c r="B40" s="24" t="s">
        <v>146</v>
      </c>
      <c r="C40" s="20" t="s">
        <v>50</v>
      </c>
      <c r="D40" s="23" t="s">
        <v>147</v>
      </c>
      <c r="E40" s="20" t="s">
        <v>91</v>
      </c>
      <c r="F40" s="25" t="s">
        <v>53</v>
      </c>
      <c r="G40" s="24">
        <v>54</v>
      </c>
      <c r="H40" s="24">
        <v>54</v>
      </c>
      <c r="I40" s="19" t="s">
        <v>54</v>
      </c>
      <c r="J40" s="19" t="s">
        <v>55</v>
      </c>
      <c r="K40" s="34" t="s">
        <v>56</v>
      </c>
      <c r="L40" s="34" t="s">
        <v>57</v>
      </c>
      <c r="M40" s="19" t="s">
        <v>58</v>
      </c>
      <c r="N40" s="19" t="s">
        <v>59</v>
      </c>
    </row>
    <row r="41" ht="35" customHeight="1" spans="1:14">
      <c r="A41" s="23" t="s">
        <v>148</v>
      </c>
      <c r="B41" s="24" t="s">
        <v>149</v>
      </c>
      <c r="C41" s="20" t="s">
        <v>50</v>
      </c>
      <c r="D41" s="23" t="s">
        <v>150</v>
      </c>
      <c r="E41" s="20" t="s">
        <v>91</v>
      </c>
      <c r="F41" s="25" t="s">
        <v>53</v>
      </c>
      <c r="G41" s="24">
        <v>52</v>
      </c>
      <c r="H41" s="24">
        <v>52</v>
      </c>
      <c r="I41" s="19" t="s">
        <v>54</v>
      </c>
      <c r="J41" s="19" t="s">
        <v>55</v>
      </c>
      <c r="K41" s="34" t="s">
        <v>56</v>
      </c>
      <c r="L41" s="34" t="s">
        <v>57</v>
      </c>
      <c r="M41" s="19" t="s">
        <v>58</v>
      </c>
      <c r="N41" s="19" t="s">
        <v>59</v>
      </c>
    </row>
    <row r="42" ht="35" customHeight="1" spans="1:14">
      <c r="A42" s="23" t="s">
        <v>151</v>
      </c>
      <c r="B42" s="24" t="s">
        <v>152</v>
      </c>
      <c r="C42" s="20" t="s">
        <v>50</v>
      </c>
      <c r="D42" s="23" t="s">
        <v>153</v>
      </c>
      <c r="E42" s="20" t="s">
        <v>91</v>
      </c>
      <c r="F42" s="25" t="s">
        <v>53</v>
      </c>
      <c r="G42" s="24">
        <v>40</v>
      </c>
      <c r="H42" s="24">
        <v>40</v>
      </c>
      <c r="I42" s="19" t="s">
        <v>54</v>
      </c>
      <c r="J42" s="19" t="s">
        <v>55</v>
      </c>
      <c r="K42" s="34" t="s">
        <v>56</v>
      </c>
      <c r="L42" s="34" t="s">
        <v>57</v>
      </c>
      <c r="M42" s="19" t="s">
        <v>58</v>
      </c>
      <c r="N42" s="19" t="s">
        <v>59</v>
      </c>
    </row>
    <row r="43" ht="35" customHeight="1" spans="1:14">
      <c r="A43" s="23" t="s">
        <v>154</v>
      </c>
      <c r="B43" s="24" t="s">
        <v>155</v>
      </c>
      <c r="C43" s="20" t="s">
        <v>50</v>
      </c>
      <c r="D43" s="23" t="s">
        <v>156</v>
      </c>
      <c r="E43" s="20" t="s">
        <v>91</v>
      </c>
      <c r="F43" s="25" t="s">
        <v>53</v>
      </c>
      <c r="G43" s="24">
        <v>20</v>
      </c>
      <c r="H43" s="24">
        <v>20</v>
      </c>
      <c r="I43" s="19" t="s">
        <v>54</v>
      </c>
      <c r="J43" s="19" t="s">
        <v>55</v>
      </c>
      <c r="K43" s="34" t="s">
        <v>56</v>
      </c>
      <c r="L43" s="34" t="s">
        <v>57</v>
      </c>
      <c r="M43" s="19" t="s">
        <v>58</v>
      </c>
      <c r="N43" s="19" t="s">
        <v>59</v>
      </c>
    </row>
    <row r="44" ht="35" customHeight="1" spans="1:14">
      <c r="A44" s="23" t="s">
        <v>157</v>
      </c>
      <c r="B44" s="24" t="s">
        <v>158</v>
      </c>
      <c r="C44" s="20" t="s">
        <v>50</v>
      </c>
      <c r="D44" s="23" t="s">
        <v>159</v>
      </c>
      <c r="E44" s="20" t="s">
        <v>91</v>
      </c>
      <c r="F44" s="25" t="s">
        <v>53</v>
      </c>
      <c r="G44" s="24">
        <v>62</v>
      </c>
      <c r="H44" s="24">
        <v>62</v>
      </c>
      <c r="I44" s="19" t="s">
        <v>54</v>
      </c>
      <c r="J44" s="19" t="s">
        <v>55</v>
      </c>
      <c r="K44" s="34" t="s">
        <v>56</v>
      </c>
      <c r="L44" s="34" t="s">
        <v>57</v>
      </c>
      <c r="M44" s="19" t="s">
        <v>58</v>
      </c>
      <c r="N44" s="19" t="s">
        <v>59</v>
      </c>
    </row>
    <row r="45" ht="35" customHeight="1" spans="1:14">
      <c r="A45" s="23" t="s">
        <v>160</v>
      </c>
      <c r="B45" s="24" t="s">
        <v>161</v>
      </c>
      <c r="C45" s="20" t="s">
        <v>50</v>
      </c>
      <c r="D45" s="23" t="s">
        <v>162</v>
      </c>
      <c r="E45" s="20" t="s">
        <v>91</v>
      </c>
      <c r="F45" s="25" t="s">
        <v>53</v>
      </c>
      <c r="G45" s="24">
        <v>64</v>
      </c>
      <c r="H45" s="24">
        <v>64</v>
      </c>
      <c r="I45" s="19" t="s">
        <v>54</v>
      </c>
      <c r="J45" s="19" t="s">
        <v>55</v>
      </c>
      <c r="K45" s="34" t="s">
        <v>56</v>
      </c>
      <c r="L45" s="34" t="s">
        <v>57</v>
      </c>
      <c r="M45" s="19" t="s">
        <v>58</v>
      </c>
      <c r="N45" s="19" t="s">
        <v>59</v>
      </c>
    </row>
    <row r="46" ht="35" customHeight="1" spans="1:14">
      <c r="A46" s="23" t="s">
        <v>163</v>
      </c>
      <c r="B46" s="24" t="s">
        <v>164</v>
      </c>
      <c r="C46" s="20" t="s">
        <v>50</v>
      </c>
      <c r="D46" s="23" t="s">
        <v>165</v>
      </c>
      <c r="E46" s="20" t="s">
        <v>91</v>
      </c>
      <c r="F46" s="25" t="s">
        <v>53</v>
      </c>
      <c r="G46" s="24">
        <v>70</v>
      </c>
      <c r="H46" s="24">
        <v>70</v>
      </c>
      <c r="I46" s="19" t="s">
        <v>54</v>
      </c>
      <c r="J46" s="19" t="s">
        <v>55</v>
      </c>
      <c r="K46" s="34" t="s">
        <v>56</v>
      </c>
      <c r="L46" s="34" t="s">
        <v>57</v>
      </c>
      <c r="M46" s="19" t="s">
        <v>58</v>
      </c>
      <c r="N46" s="19" t="s">
        <v>59</v>
      </c>
    </row>
    <row r="47" ht="35" customHeight="1" spans="1:14">
      <c r="A47" s="23" t="s">
        <v>166</v>
      </c>
      <c r="B47" s="24" t="s">
        <v>167</v>
      </c>
      <c r="C47" s="20" t="s">
        <v>50</v>
      </c>
      <c r="D47" s="23" t="s">
        <v>168</v>
      </c>
      <c r="E47" s="20" t="s">
        <v>91</v>
      </c>
      <c r="F47" s="25" t="s">
        <v>53</v>
      </c>
      <c r="G47" s="24">
        <v>75</v>
      </c>
      <c r="H47" s="24">
        <v>75</v>
      </c>
      <c r="I47" s="19" t="s">
        <v>54</v>
      </c>
      <c r="J47" s="19" t="s">
        <v>55</v>
      </c>
      <c r="K47" s="34" t="s">
        <v>56</v>
      </c>
      <c r="L47" s="34" t="s">
        <v>57</v>
      </c>
      <c r="M47" s="19" t="s">
        <v>58</v>
      </c>
      <c r="N47" s="19" t="s">
        <v>59</v>
      </c>
    </row>
    <row r="48" ht="35" customHeight="1" spans="1:14">
      <c r="A48" s="23" t="s">
        <v>169</v>
      </c>
      <c r="B48" s="24" t="s">
        <v>170</v>
      </c>
      <c r="C48" s="20" t="s">
        <v>50</v>
      </c>
      <c r="D48" s="23" t="s">
        <v>171</v>
      </c>
      <c r="E48" s="20" t="s">
        <v>91</v>
      </c>
      <c r="F48" s="25" t="s">
        <v>53</v>
      </c>
      <c r="G48" s="24">
        <v>74</v>
      </c>
      <c r="H48" s="24">
        <v>74</v>
      </c>
      <c r="I48" s="19" t="s">
        <v>54</v>
      </c>
      <c r="J48" s="19" t="s">
        <v>55</v>
      </c>
      <c r="K48" s="34" t="s">
        <v>56</v>
      </c>
      <c r="L48" s="34" t="s">
        <v>57</v>
      </c>
      <c r="M48" s="19" t="s">
        <v>58</v>
      </c>
      <c r="N48" s="19" t="s">
        <v>59</v>
      </c>
    </row>
    <row r="49" ht="35" customHeight="1" spans="1:14">
      <c r="A49" s="23" t="s">
        <v>172</v>
      </c>
      <c r="B49" s="24" t="s">
        <v>173</v>
      </c>
      <c r="C49" s="20" t="s">
        <v>50</v>
      </c>
      <c r="D49" s="23" t="s">
        <v>174</v>
      </c>
      <c r="E49" s="20" t="s">
        <v>91</v>
      </c>
      <c r="F49" s="25" t="s">
        <v>53</v>
      </c>
      <c r="G49" s="24">
        <v>120</v>
      </c>
      <c r="H49" s="24">
        <v>120</v>
      </c>
      <c r="I49" s="19" t="s">
        <v>54</v>
      </c>
      <c r="J49" s="19" t="s">
        <v>55</v>
      </c>
      <c r="K49" s="34" t="s">
        <v>56</v>
      </c>
      <c r="L49" s="34" t="s">
        <v>57</v>
      </c>
      <c r="M49" s="19" t="s">
        <v>58</v>
      </c>
      <c r="N49" s="19" t="s">
        <v>59</v>
      </c>
    </row>
    <row r="50" ht="35" customHeight="1" spans="1:14">
      <c r="A50" s="23" t="s">
        <v>175</v>
      </c>
      <c r="B50" s="24" t="s">
        <v>176</v>
      </c>
      <c r="C50" s="20" t="s">
        <v>50</v>
      </c>
      <c r="D50" s="23" t="s">
        <v>177</v>
      </c>
      <c r="E50" s="20" t="s">
        <v>91</v>
      </c>
      <c r="F50" s="25" t="s">
        <v>53</v>
      </c>
      <c r="G50" s="24">
        <v>40</v>
      </c>
      <c r="H50" s="24">
        <v>40</v>
      </c>
      <c r="I50" s="19" t="s">
        <v>54</v>
      </c>
      <c r="J50" s="19" t="s">
        <v>55</v>
      </c>
      <c r="K50" s="34" t="s">
        <v>56</v>
      </c>
      <c r="L50" s="34" t="s">
        <v>57</v>
      </c>
      <c r="M50" s="19" t="s">
        <v>58</v>
      </c>
      <c r="N50" s="19" t="s">
        <v>59</v>
      </c>
    </row>
    <row r="51" ht="35" customHeight="1" spans="1:14">
      <c r="A51" s="23" t="s">
        <v>96</v>
      </c>
      <c r="B51" s="24" t="s">
        <v>97</v>
      </c>
      <c r="C51" s="20" t="s">
        <v>50</v>
      </c>
      <c r="D51" s="23" t="s">
        <v>98</v>
      </c>
      <c r="E51" s="20" t="s">
        <v>91</v>
      </c>
      <c r="F51" s="25" t="s">
        <v>53</v>
      </c>
      <c r="G51" s="24">
        <v>32.83</v>
      </c>
      <c r="H51" s="24">
        <v>32.83</v>
      </c>
      <c r="I51" s="19" t="s">
        <v>54</v>
      </c>
      <c r="J51" s="19" t="s">
        <v>55</v>
      </c>
      <c r="K51" s="34" t="s">
        <v>56</v>
      </c>
      <c r="L51" s="34" t="s">
        <v>57</v>
      </c>
      <c r="M51" s="19" t="s">
        <v>58</v>
      </c>
      <c r="N51" s="19" t="s">
        <v>59</v>
      </c>
    </row>
    <row r="52" ht="35" customHeight="1" spans="1:14">
      <c r="A52" s="23" t="s">
        <v>178</v>
      </c>
      <c r="B52" s="24" t="s">
        <v>179</v>
      </c>
      <c r="C52" s="20" t="s">
        <v>50</v>
      </c>
      <c r="D52" s="23" t="s">
        <v>180</v>
      </c>
      <c r="E52" s="20" t="s">
        <v>91</v>
      </c>
      <c r="F52" s="25" t="s">
        <v>53</v>
      </c>
      <c r="G52" s="24">
        <v>8.6</v>
      </c>
      <c r="H52" s="24">
        <v>8.6</v>
      </c>
      <c r="I52" s="19" t="s">
        <v>54</v>
      </c>
      <c r="J52" s="19" t="s">
        <v>55</v>
      </c>
      <c r="K52" s="34" t="s">
        <v>56</v>
      </c>
      <c r="L52" s="34" t="s">
        <v>57</v>
      </c>
      <c r="M52" s="19" t="s">
        <v>58</v>
      </c>
      <c r="N52" s="19" t="s">
        <v>59</v>
      </c>
    </row>
    <row r="53" ht="21" customHeight="1" spans="1:14">
      <c r="A53" s="18" t="s">
        <v>181</v>
      </c>
      <c r="B53" s="19"/>
      <c r="C53" s="20"/>
      <c r="D53" s="27"/>
      <c r="E53" s="28"/>
      <c r="F53" s="28"/>
      <c r="G53" s="14">
        <f>G54+G55</f>
        <v>920</v>
      </c>
      <c r="H53" s="14">
        <f>H54+H55</f>
        <v>920</v>
      </c>
      <c r="I53" s="19"/>
      <c r="J53" s="19"/>
      <c r="K53" s="34"/>
      <c r="L53" s="19"/>
      <c r="M53" s="19"/>
      <c r="N53" s="19"/>
    </row>
    <row r="54" ht="21" customHeight="1" spans="1:14">
      <c r="A54" s="18" t="s">
        <v>182</v>
      </c>
      <c r="B54" s="14"/>
      <c r="C54" s="28"/>
      <c r="D54" s="27"/>
      <c r="E54" s="28"/>
      <c r="F54" s="28"/>
      <c r="G54" s="20"/>
      <c r="H54" s="20"/>
      <c r="I54" s="19"/>
      <c r="J54" s="19"/>
      <c r="K54" s="34"/>
      <c r="L54" s="19"/>
      <c r="M54" s="19"/>
      <c r="N54" s="19"/>
    </row>
    <row r="55" ht="21" customHeight="1" spans="1:14">
      <c r="A55" s="18" t="s">
        <v>183</v>
      </c>
      <c r="B55" s="14"/>
      <c r="C55" s="28"/>
      <c r="D55" s="27"/>
      <c r="E55" s="28"/>
      <c r="F55" s="28"/>
      <c r="G55" s="28">
        <f>SUM(G56:G103)</f>
        <v>920</v>
      </c>
      <c r="H55" s="28">
        <f>SUM(H56:H103)</f>
        <v>920</v>
      </c>
      <c r="I55" s="14"/>
      <c r="J55" s="14"/>
      <c r="K55" s="34"/>
      <c r="L55" s="19"/>
      <c r="M55" s="19"/>
      <c r="N55" s="19"/>
    </row>
    <row r="56" ht="36" customHeight="1" spans="1:14">
      <c r="A56" s="23" t="s">
        <v>184</v>
      </c>
      <c r="B56" s="24" t="s">
        <v>78</v>
      </c>
      <c r="C56" s="20" t="s">
        <v>185</v>
      </c>
      <c r="D56" s="23" t="s">
        <v>186</v>
      </c>
      <c r="E56" s="24" t="s">
        <v>187</v>
      </c>
      <c r="F56" s="25" t="s">
        <v>53</v>
      </c>
      <c r="G56" s="24">
        <v>120</v>
      </c>
      <c r="H56" s="24">
        <v>120</v>
      </c>
      <c r="I56" s="19" t="s">
        <v>54</v>
      </c>
      <c r="J56" s="19" t="s">
        <v>188</v>
      </c>
      <c r="K56" s="34"/>
      <c r="L56" s="34" t="s">
        <v>189</v>
      </c>
      <c r="M56" s="19" t="s">
        <v>58</v>
      </c>
      <c r="N56" s="19" t="s">
        <v>59</v>
      </c>
    </row>
    <row r="57" ht="26" customHeight="1" spans="1:14">
      <c r="A57" s="29" t="s">
        <v>190</v>
      </c>
      <c r="B57" s="30" t="s">
        <v>191</v>
      </c>
      <c r="C57" s="20" t="s">
        <v>185</v>
      </c>
      <c r="D57" s="29" t="s">
        <v>192</v>
      </c>
      <c r="E57" s="30" t="s">
        <v>193</v>
      </c>
      <c r="F57" s="25" t="s">
        <v>53</v>
      </c>
      <c r="G57" s="30">
        <v>25</v>
      </c>
      <c r="H57" s="30">
        <v>25</v>
      </c>
      <c r="I57" s="19" t="s">
        <v>54</v>
      </c>
      <c r="J57" s="19" t="s">
        <v>188</v>
      </c>
      <c r="K57" s="34"/>
      <c r="L57" s="34" t="s">
        <v>189</v>
      </c>
      <c r="M57" s="19" t="s">
        <v>58</v>
      </c>
      <c r="N57" s="19" t="s">
        <v>59</v>
      </c>
    </row>
    <row r="58" ht="26" customHeight="1" spans="1:14">
      <c r="A58" s="29" t="s">
        <v>194</v>
      </c>
      <c r="B58" s="30" t="s">
        <v>155</v>
      </c>
      <c r="C58" s="20" t="s">
        <v>185</v>
      </c>
      <c r="D58" s="29" t="s">
        <v>195</v>
      </c>
      <c r="E58" s="30" t="s">
        <v>196</v>
      </c>
      <c r="F58" s="25" t="s">
        <v>53</v>
      </c>
      <c r="G58" s="30">
        <v>18</v>
      </c>
      <c r="H58" s="30">
        <v>18</v>
      </c>
      <c r="I58" s="19" t="s">
        <v>54</v>
      </c>
      <c r="J58" s="19" t="s">
        <v>188</v>
      </c>
      <c r="K58" s="34"/>
      <c r="L58" s="34" t="s">
        <v>189</v>
      </c>
      <c r="M58" s="19" t="s">
        <v>58</v>
      </c>
      <c r="N58" s="19" t="s">
        <v>59</v>
      </c>
    </row>
    <row r="59" ht="26" customHeight="1" spans="1:14">
      <c r="A59" s="29" t="s">
        <v>197</v>
      </c>
      <c r="B59" s="30" t="s">
        <v>198</v>
      </c>
      <c r="C59" s="20" t="s">
        <v>185</v>
      </c>
      <c r="D59" s="29" t="s">
        <v>192</v>
      </c>
      <c r="E59" s="30" t="s">
        <v>193</v>
      </c>
      <c r="F59" s="25" t="s">
        <v>53</v>
      </c>
      <c r="G59" s="30">
        <v>25</v>
      </c>
      <c r="H59" s="30">
        <v>25</v>
      </c>
      <c r="I59" s="19" t="s">
        <v>54</v>
      </c>
      <c r="J59" s="19" t="s">
        <v>188</v>
      </c>
      <c r="K59" s="34"/>
      <c r="L59" s="34" t="s">
        <v>189</v>
      </c>
      <c r="M59" s="19" t="s">
        <v>58</v>
      </c>
      <c r="N59" s="19" t="s">
        <v>59</v>
      </c>
    </row>
    <row r="60" ht="26" customHeight="1" spans="1:14">
      <c r="A60" s="29" t="s">
        <v>199</v>
      </c>
      <c r="B60" s="30" t="s">
        <v>200</v>
      </c>
      <c r="C60" s="20" t="s">
        <v>185</v>
      </c>
      <c r="D60" s="29" t="s">
        <v>201</v>
      </c>
      <c r="E60" s="30" t="s">
        <v>202</v>
      </c>
      <c r="F60" s="25" t="s">
        <v>53</v>
      </c>
      <c r="G60" s="30">
        <v>45</v>
      </c>
      <c r="H60" s="30">
        <v>45</v>
      </c>
      <c r="I60" s="19" t="s">
        <v>54</v>
      </c>
      <c r="J60" s="19" t="s">
        <v>188</v>
      </c>
      <c r="K60" s="34"/>
      <c r="L60" s="34" t="s">
        <v>189</v>
      </c>
      <c r="M60" s="19" t="s">
        <v>58</v>
      </c>
      <c r="N60" s="19" t="s">
        <v>59</v>
      </c>
    </row>
    <row r="61" ht="26" customHeight="1" spans="1:14">
      <c r="A61" s="29" t="s">
        <v>203</v>
      </c>
      <c r="B61" s="30" t="s">
        <v>204</v>
      </c>
      <c r="C61" s="20" t="s">
        <v>185</v>
      </c>
      <c r="D61" s="29" t="s">
        <v>205</v>
      </c>
      <c r="E61" s="30" t="s">
        <v>196</v>
      </c>
      <c r="F61" s="25" t="s">
        <v>53</v>
      </c>
      <c r="G61" s="30">
        <v>18</v>
      </c>
      <c r="H61" s="30">
        <v>18</v>
      </c>
      <c r="I61" s="19" t="s">
        <v>54</v>
      </c>
      <c r="J61" s="19" t="s">
        <v>188</v>
      </c>
      <c r="K61" s="34"/>
      <c r="L61" s="34" t="s">
        <v>189</v>
      </c>
      <c r="M61" s="19" t="s">
        <v>58</v>
      </c>
      <c r="N61" s="19" t="s">
        <v>59</v>
      </c>
    </row>
    <row r="62" ht="34" customHeight="1" spans="1:14">
      <c r="A62" s="29" t="s">
        <v>206</v>
      </c>
      <c r="B62" s="30" t="s">
        <v>207</v>
      </c>
      <c r="C62" s="20" t="s">
        <v>185</v>
      </c>
      <c r="D62" s="29" t="s">
        <v>208</v>
      </c>
      <c r="E62" s="30" t="s">
        <v>209</v>
      </c>
      <c r="F62" s="25" t="s">
        <v>53</v>
      </c>
      <c r="G62" s="30">
        <v>2</v>
      </c>
      <c r="H62" s="30">
        <v>2</v>
      </c>
      <c r="I62" s="19" t="s">
        <v>54</v>
      </c>
      <c r="J62" s="19" t="s">
        <v>188</v>
      </c>
      <c r="K62" s="34"/>
      <c r="L62" s="34" t="s">
        <v>189</v>
      </c>
      <c r="M62" s="19" t="s">
        <v>58</v>
      </c>
      <c r="N62" s="19" t="s">
        <v>59</v>
      </c>
    </row>
    <row r="63" ht="44" customHeight="1" spans="1:14">
      <c r="A63" s="29" t="s">
        <v>210</v>
      </c>
      <c r="B63" s="30" t="s">
        <v>211</v>
      </c>
      <c r="C63" s="20" t="s">
        <v>185</v>
      </c>
      <c r="D63" s="29" t="s">
        <v>212</v>
      </c>
      <c r="E63" s="30" t="s">
        <v>213</v>
      </c>
      <c r="F63" s="25" t="s">
        <v>53</v>
      </c>
      <c r="G63" s="30">
        <v>6</v>
      </c>
      <c r="H63" s="30">
        <v>6</v>
      </c>
      <c r="I63" s="19" t="s">
        <v>54</v>
      </c>
      <c r="J63" s="19" t="s">
        <v>188</v>
      </c>
      <c r="K63" s="34"/>
      <c r="L63" s="34" t="s">
        <v>189</v>
      </c>
      <c r="M63" s="19" t="s">
        <v>58</v>
      </c>
      <c r="N63" s="19" t="s">
        <v>59</v>
      </c>
    </row>
    <row r="64" ht="33" customHeight="1" spans="1:14">
      <c r="A64" s="29" t="s">
        <v>214</v>
      </c>
      <c r="B64" s="30" t="s">
        <v>215</v>
      </c>
      <c r="C64" s="20" t="s">
        <v>185</v>
      </c>
      <c r="D64" s="29" t="s">
        <v>216</v>
      </c>
      <c r="E64" s="30" t="s">
        <v>217</v>
      </c>
      <c r="F64" s="25" t="s">
        <v>53</v>
      </c>
      <c r="G64" s="30">
        <v>10</v>
      </c>
      <c r="H64" s="30">
        <v>10</v>
      </c>
      <c r="I64" s="19" t="s">
        <v>54</v>
      </c>
      <c r="J64" s="19" t="s">
        <v>188</v>
      </c>
      <c r="K64" s="34"/>
      <c r="L64" s="34" t="s">
        <v>189</v>
      </c>
      <c r="M64" s="19" t="s">
        <v>58</v>
      </c>
      <c r="N64" s="19" t="s">
        <v>59</v>
      </c>
    </row>
    <row r="65" ht="26" customHeight="1" spans="1:14">
      <c r="A65" s="29" t="s">
        <v>218</v>
      </c>
      <c r="B65" s="30" t="s">
        <v>219</v>
      </c>
      <c r="C65" s="20" t="s">
        <v>185</v>
      </c>
      <c r="D65" s="29" t="s">
        <v>220</v>
      </c>
      <c r="E65" s="30" t="s">
        <v>217</v>
      </c>
      <c r="F65" s="25" t="s">
        <v>53</v>
      </c>
      <c r="G65" s="30">
        <v>10</v>
      </c>
      <c r="H65" s="30">
        <v>10</v>
      </c>
      <c r="I65" s="19" t="s">
        <v>54</v>
      </c>
      <c r="J65" s="19" t="s">
        <v>188</v>
      </c>
      <c r="K65" s="34"/>
      <c r="L65" s="34" t="s">
        <v>189</v>
      </c>
      <c r="M65" s="19" t="s">
        <v>58</v>
      </c>
      <c r="N65" s="19" t="s">
        <v>59</v>
      </c>
    </row>
    <row r="66" ht="43" customHeight="1" spans="1:14">
      <c r="A66" s="29" t="s">
        <v>221</v>
      </c>
      <c r="B66" s="30" t="s">
        <v>222</v>
      </c>
      <c r="C66" s="20" t="s">
        <v>185</v>
      </c>
      <c r="D66" s="29" t="s">
        <v>223</v>
      </c>
      <c r="E66" s="30" t="s">
        <v>224</v>
      </c>
      <c r="F66" s="25" t="s">
        <v>53</v>
      </c>
      <c r="G66" s="30">
        <v>15</v>
      </c>
      <c r="H66" s="30">
        <v>15</v>
      </c>
      <c r="I66" s="19" t="s">
        <v>54</v>
      </c>
      <c r="J66" s="19" t="s">
        <v>188</v>
      </c>
      <c r="K66" s="34"/>
      <c r="L66" s="34" t="s">
        <v>189</v>
      </c>
      <c r="M66" s="19" t="s">
        <v>58</v>
      </c>
      <c r="N66" s="19" t="s">
        <v>59</v>
      </c>
    </row>
    <row r="67" ht="46" customHeight="1" spans="1:14">
      <c r="A67" s="29" t="s">
        <v>225</v>
      </c>
      <c r="B67" s="30" t="s">
        <v>226</v>
      </c>
      <c r="C67" s="20" t="s">
        <v>185</v>
      </c>
      <c r="D67" s="29" t="s">
        <v>227</v>
      </c>
      <c r="E67" s="30" t="s">
        <v>217</v>
      </c>
      <c r="F67" s="25" t="s">
        <v>53</v>
      </c>
      <c r="G67" s="30">
        <v>10</v>
      </c>
      <c r="H67" s="30">
        <v>10</v>
      </c>
      <c r="I67" s="19" t="s">
        <v>54</v>
      </c>
      <c r="J67" s="19" t="s">
        <v>188</v>
      </c>
      <c r="K67" s="34"/>
      <c r="L67" s="34" t="s">
        <v>189</v>
      </c>
      <c r="M67" s="19" t="s">
        <v>58</v>
      </c>
      <c r="N67" s="19" t="s">
        <v>59</v>
      </c>
    </row>
    <row r="68" ht="25" customHeight="1" spans="1:14">
      <c r="A68" s="29" t="s">
        <v>228</v>
      </c>
      <c r="B68" s="30" t="s">
        <v>229</v>
      </c>
      <c r="C68" s="20" t="s">
        <v>185</v>
      </c>
      <c r="D68" s="29" t="s">
        <v>192</v>
      </c>
      <c r="E68" s="30" t="s">
        <v>230</v>
      </c>
      <c r="F68" s="25" t="s">
        <v>53</v>
      </c>
      <c r="G68" s="30">
        <v>5</v>
      </c>
      <c r="H68" s="30">
        <v>5</v>
      </c>
      <c r="I68" s="19" t="s">
        <v>54</v>
      </c>
      <c r="J68" s="19" t="s">
        <v>188</v>
      </c>
      <c r="K68" s="34"/>
      <c r="L68" s="34" t="s">
        <v>189</v>
      </c>
      <c r="M68" s="19" t="s">
        <v>58</v>
      </c>
      <c r="N68" s="19" t="s">
        <v>59</v>
      </c>
    </row>
    <row r="69" ht="33" customHeight="1" spans="1:14">
      <c r="A69" s="29" t="s">
        <v>231</v>
      </c>
      <c r="B69" s="30" t="s">
        <v>232</v>
      </c>
      <c r="C69" s="20" t="s">
        <v>185</v>
      </c>
      <c r="D69" s="29" t="s">
        <v>233</v>
      </c>
      <c r="E69" s="30" t="s">
        <v>224</v>
      </c>
      <c r="F69" s="25" t="s">
        <v>53</v>
      </c>
      <c r="G69" s="30">
        <v>15</v>
      </c>
      <c r="H69" s="30">
        <v>15</v>
      </c>
      <c r="I69" s="19" t="s">
        <v>54</v>
      </c>
      <c r="J69" s="19" t="s">
        <v>188</v>
      </c>
      <c r="K69" s="34"/>
      <c r="L69" s="34" t="s">
        <v>189</v>
      </c>
      <c r="M69" s="19" t="s">
        <v>58</v>
      </c>
      <c r="N69" s="19" t="s">
        <v>59</v>
      </c>
    </row>
    <row r="70" ht="25" customHeight="1" spans="1:14">
      <c r="A70" s="29" t="s">
        <v>234</v>
      </c>
      <c r="B70" s="30" t="s">
        <v>143</v>
      </c>
      <c r="C70" s="20" t="s">
        <v>185</v>
      </c>
      <c r="D70" s="29" t="s">
        <v>235</v>
      </c>
      <c r="E70" s="30" t="s">
        <v>217</v>
      </c>
      <c r="F70" s="25" t="s">
        <v>53</v>
      </c>
      <c r="G70" s="30">
        <v>10</v>
      </c>
      <c r="H70" s="30">
        <v>10</v>
      </c>
      <c r="I70" s="19" t="s">
        <v>54</v>
      </c>
      <c r="J70" s="19" t="s">
        <v>188</v>
      </c>
      <c r="K70" s="34"/>
      <c r="L70" s="34" t="s">
        <v>189</v>
      </c>
      <c r="M70" s="19" t="s">
        <v>58</v>
      </c>
      <c r="N70" s="19" t="s">
        <v>59</v>
      </c>
    </row>
    <row r="71" ht="25" customHeight="1" spans="1:14">
      <c r="A71" s="29" t="s">
        <v>236</v>
      </c>
      <c r="B71" s="30" t="s">
        <v>94</v>
      </c>
      <c r="C71" s="20" t="s">
        <v>185</v>
      </c>
      <c r="D71" s="29" t="s">
        <v>237</v>
      </c>
      <c r="E71" s="30" t="s">
        <v>217</v>
      </c>
      <c r="F71" s="25" t="s">
        <v>53</v>
      </c>
      <c r="G71" s="30">
        <v>10</v>
      </c>
      <c r="H71" s="30">
        <v>10</v>
      </c>
      <c r="I71" s="19" t="s">
        <v>54</v>
      </c>
      <c r="J71" s="19" t="s">
        <v>188</v>
      </c>
      <c r="K71" s="34"/>
      <c r="L71" s="34" t="s">
        <v>189</v>
      </c>
      <c r="M71" s="19" t="s">
        <v>58</v>
      </c>
      <c r="N71" s="19" t="s">
        <v>59</v>
      </c>
    </row>
    <row r="72" ht="25" customHeight="1" spans="1:14">
      <c r="A72" s="29" t="s">
        <v>238</v>
      </c>
      <c r="B72" s="30" t="s">
        <v>239</v>
      </c>
      <c r="C72" s="20" t="s">
        <v>185</v>
      </c>
      <c r="D72" s="29" t="s">
        <v>240</v>
      </c>
      <c r="E72" s="30" t="s">
        <v>241</v>
      </c>
      <c r="F72" s="25" t="s">
        <v>53</v>
      </c>
      <c r="G72" s="30">
        <v>4</v>
      </c>
      <c r="H72" s="30">
        <v>4</v>
      </c>
      <c r="I72" s="19" t="s">
        <v>54</v>
      </c>
      <c r="J72" s="19" t="s">
        <v>188</v>
      </c>
      <c r="K72" s="34"/>
      <c r="L72" s="34" t="s">
        <v>189</v>
      </c>
      <c r="M72" s="19" t="s">
        <v>58</v>
      </c>
      <c r="N72" s="19" t="s">
        <v>59</v>
      </c>
    </row>
    <row r="73" ht="37" customHeight="1" spans="1:14">
      <c r="A73" s="29" t="s">
        <v>242</v>
      </c>
      <c r="B73" s="30" t="s">
        <v>243</v>
      </c>
      <c r="C73" s="20" t="s">
        <v>185</v>
      </c>
      <c r="D73" s="29" t="s">
        <v>244</v>
      </c>
      <c r="E73" s="30" t="s">
        <v>245</v>
      </c>
      <c r="F73" s="25" t="s">
        <v>53</v>
      </c>
      <c r="G73" s="30">
        <v>20</v>
      </c>
      <c r="H73" s="30">
        <v>20</v>
      </c>
      <c r="I73" s="19" t="s">
        <v>54</v>
      </c>
      <c r="J73" s="19" t="s">
        <v>188</v>
      </c>
      <c r="K73" s="34"/>
      <c r="L73" s="34" t="s">
        <v>189</v>
      </c>
      <c r="M73" s="19" t="s">
        <v>58</v>
      </c>
      <c r="N73" s="19" t="s">
        <v>59</v>
      </c>
    </row>
    <row r="74" ht="25" customHeight="1" spans="1:14">
      <c r="A74" s="29" t="s">
        <v>246</v>
      </c>
      <c r="B74" s="30" t="s">
        <v>247</v>
      </c>
      <c r="C74" s="20" t="s">
        <v>185</v>
      </c>
      <c r="D74" s="29" t="s">
        <v>248</v>
      </c>
      <c r="E74" s="30" t="s">
        <v>230</v>
      </c>
      <c r="F74" s="25" t="s">
        <v>53</v>
      </c>
      <c r="G74" s="30">
        <v>5</v>
      </c>
      <c r="H74" s="30">
        <v>5</v>
      </c>
      <c r="I74" s="19" t="s">
        <v>54</v>
      </c>
      <c r="J74" s="19" t="s">
        <v>188</v>
      </c>
      <c r="K74" s="34"/>
      <c r="L74" s="34" t="s">
        <v>189</v>
      </c>
      <c r="M74" s="19" t="s">
        <v>58</v>
      </c>
      <c r="N74" s="19" t="s">
        <v>59</v>
      </c>
    </row>
    <row r="75" ht="25" customHeight="1" spans="1:14">
      <c r="A75" s="29" t="s">
        <v>249</v>
      </c>
      <c r="B75" s="30" t="s">
        <v>250</v>
      </c>
      <c r="C75" s="20" t="s">
        <v>185</v>
      </c>
      <c r="D75" s="29" t="s">
        <v>251</v>
      </c>
      <c r="E75" s="30" t="s">
        <v>217</v>
      </c>
      <c r="F75" s="25" t="s">
        <v>53</v>
      </c>
      <c r="G75" s="30">
        <v>10</v>
      </c>
      <c r="H75" s="30">
        <v>10</v>
      </c>
      <c r="I75" s="19" t="s">
        <v>54</v>
      </c>
      <c r="J75" s="19" t="s">
        <v>188</v>
      </c>
      <c r="K75" s="34"/>
      <c r="L75" s="34" t="s">
        <v>189</v>
      </c>
      <c r="M75" s="19" t="s">
        <v>58</v>
      </c>
      <c r="N75" s="19" t="s">
        <v>59</v>
      </c>
    </row>
    <row r="76" ht="25" customHeight="1" spans="1:14">
      <c r="A76" s="29" t="s">
        <v>252</v>
      </c>
      <c r="B76" s="30" t="s">
        <v>253</v>
      </c>
      <c r="C76" s="20" t="s">
        <v>185</v>
      </c>
      <c r="D76" s="29" t="s">
        <v>254</v>
      </c>
      <c r="E76" s="30" t="s">
        <v>217</v>
      </c>
      <c r="F76" s="25" t="s">
        <v>53</v>
      </c>
      <c r="G76" s="30">
        <v>10</v>
      </c>
      <c r="H76" s="30">
        <v>10</v>
      </c>
      <c r="I76" s="19" t="s">
        <v>54</v>
      </c>
      <c r="J76" s="19" t="s">
        <v>188</v>
      </c>
      <c r="K76" s="34"/>
      <c r="L76" s="34" t="s">
        <v>189</v>
      </c>
      <c r="M76" s="19" t="s">
        <v>58</v>
      </c>
      <c r="N76" s="19" t="s">
        <v>59</v>
      </c>
    </row>
    <row r="77" ht="25" customHeight="1" spans="1:14">
      <c r="A77" s="29" t="s">
        <v>255</v>
      </c>
      <c r="B77" s="30" t="s">
        <v>256</v>
      </c>
      <c r="C77" s="20" t="s">
        <v>185</v>
      </c>
      <c r="D77" s="29" t="s">
        <v>257</v>
      </c>
      <c r="E77" s="30" t="s">
        <v>217</v>
      </c>
      <c r="F77" s="25" t="s">
        <v>53</v>
      </c>
      <c r="G77" s="30">
        <v>10</v>
      </c>
      <c r="H77" s="30">
        <v>10</v>
      </c>
      <c r="I77" s="19" t="s">
        <v>54</v>
      </c>
      <c r="J77" s="19" t="s">
        <v>188</v>
      </c>
      <c r="K77" s="34"/>
      <c r="L77" s="34" t="s">
        <v>189</v>
      </c>
      <c r="M77" s="19" t="s">
        <v>58</v>
      </c>
      <c r="N77" s="19" t="s">
        <v>59</v>
      </c>
    </row>
    <row r="78" ht="31" customHeight="1" spans="1:14">
      <c r="A78" s="29" t="s">
        <v>258</v>
      </c>
      <c r="B78" s="30" t="s">
        <v>259</v>
      </c>
      <c r="C78" s="20" t="s">
        <v>185</v>
      </c>
      <c r="D78" s="29" t="s">
        <v>260</v>
      </c>
      <c r="E78" s="30" t="s">
        <v>245</v>
      </c>
      <c r="F78" s="25" t="s">
        <v>53</v>
      </c>
      <c r="G78" s="30">
        <v>20</v>
      </c>
      <c r="H78" s="30">
        <v>20</v>
      </c>
      <c r="I78" s="19" t="s">
        <v>54</v>
      </c>
      <c r="J78" s="19" t="s">
        <v>188</v>
      </c>
      <c r="K78" s="34"/>
      <c r="L78" s="34" t="s">
        <v>189</v>
      </c>
      <c r="M78" s="19" t="s">
        <v>58</v>
      </c>
      <c r="N78" s="19" t="s">
        <v>59</v>
      </c>
    </row>
    <row r="79" ht="34" customHeight="1" spans="1:14">
      <c r="A79" s="29" t="s">
        <v>261</v>
      </c>
      <c r="B79" s="30" t="s">
        <v>262</v>
      </c>
      <c r="C79" s="20" t="s">
        <v>185</v>
      </c>
      <c r="D79" s="29" t="s">
        <v>263</v>
      </c>
      <c r="E79" s="30" t="s">
        <v>230</v>
      </c>
      <c r="F79" s="25" t="s">
        <v>53</v>
      </c>
      <c r="G79" s="30">
        <v>5</v>
      </c>
      <c r="H79" s="30">
        <v>5</v>
      </c>
      <c r="I79" s="19" t="s">
        <v>54</v>
      </c>
      <c r="J79" s="19" t="s">
        <v>188</v>
      </c>
      <c r="K79" s="34"/>
      <c r="L79" s="34" t="s">
        <v>189</v>
      </c>
      <c r="M79" s="19" t="s">
        <v>58</v>
      </c>
      <c r="N79" s="19" t="s">
        <v>59</v>
      </c>
    </row>
    <row r="80" ht="48" customHeight="1" spans="1:14">
      <c r="A80" s="29" t="s">
        <v>264</v>
      </c>
      <c r="B80" s="30" t="s">
        <v>265</v>
      </c>
      <c r="C80" s="20" t="s">
        <v>185</v>
      </c>
      <c r="D80" s="29" t="s">
        <v>266</v>
      </c>
      <c r="E80" s="30" t="s">
        <v>193</v>
      </c>
      <c r="F80" s="25" t="s">
        <v>53</v>
      </c>
      <c r="G80" s="30">
        <v>25</v>
      </c>
      <c r="H80" s="30">
        <v>25</v>
      </c>
      <c r="I80" s="19" t="s">
        <v>54</v>
      </c>
      <c r="J80" s="19" t="s">
        <v>188</v>
      </c>
      <c r="K80" s="34"/>
      <c r="L80" s="34" t="s">
        <v>189</v>
      </c>
      <c r="M80" s="19" t="s">
        <v>58</v>
      </c>
      <c r="N80" s="19" t="s">
        <v>59</v>
      </c>
    </row>
    <row r="81" ht="26" customHeight="1" spans="1:14">
      <c r="A81" s="29" t="s">
        <v>267</v>
      </c>
      <c r="B81" s="30" t="s">
        <v>268</v>
      </c>
      <c r="C81" s="20" t="s">
        <v>185</v>
      </c>
      <c r="D81" s="29" t="s">
        <v>269</v>
      </c>
      <c r="E81" s="30" t="s">
        <v>224</v>
      </c>
      <c r="F81" s="25" t="s">
        <v>53</v>
      </c>
      <c r="G81" s="30">
        <v>15</v>
      </c>
      <c r="H81" s="30">
        <v>15</v>
      </c>
      <c r="I81" s="19" t="s">
        <v>54</v>
      </c>
      <c r="J81" s="19" t="s">
        <v>188</v>
      </c>
      <c r="K81" s="34"/>
      <c r="L81" s="34" t="s">
        <v>189</v>
      </c>
      <c r="M81" s="19" t="s">
        <v>58</v>
      </c>
      <c r="N81" s="19" t="s">
        <v>59</v>
      </c>
    </row>
    <row r="82" ht="26" customHeight="1" spans="1:14">
      <c r="A82" s="29" t="s">
        <v>270</v>
      </c>
      <c r="B82" s="30" t="s">
        <v>271</v>
      </c>
      <c r="C82" s="20" t="s">
        <v>185</v>
      </c>
      <c r="D82" s="29" t="s">
        <v>272</v>
      </c>
      <c r="E82" s="30" t="s">
        <v>217</v>
      </c>
      <c r="F82" s="25" t="s">
        <v>53</v>
      </c>
      <c r="G82" s="30">
        <v>10</v>
      </c>
      <c r="H82" s="30">
        <v>10</v>
      </c>
      <c r="I82" s="19" t="s">
        <v>54</v>
      </c>
      <c r="J82" s="19" t="s">
        <v>188</v>
      </c>
      <c r="K82" s="34"/>
      <c r="L82" s="34" t="s">
        <v>189</v>
      </c>
      <c r="M82" s="19" t="s">
        <v>58</v>
      </c>
      <c r="N82" s="19" t="s">
        <v>59</v>
      </c>
    </row>
    <row r="83" ht="31" customHeight="1" spans="1:14">
      <c r="A83" s="29" t="s">
        <v>273</v>
      </c>
      <c r="B83" s="30" t="s">
        <v>274</v>
      </c>
      <c r="C83" s="20" t="s">
        <v>185</v>
      </c>
      <c r="D83" s="29" t="s">
        <v>275</v>
      </c>
      <c r="E83" s="30" t="s">
        <v>276</v>
      </c>
      <c r="F83" s="25" t="s">
        <v>53</v>
      </c>
      <c r="G83" s="30">
        <v>7</v>
      </c>
      <c r="H83" s="30">
        <v>7</v>
      </c>
      <c r="I83" s="19" t="s">
        <v>54</v>
      </c>
      <c r="J83" s="19" t="s">
        <v>188</v>
      </c>
      <c r="K83" s="34"/>
      <c r="L83" s="34" t="s">
        <v>189</v>
      </c>
      <c r="M83" s="19" t="s">
        <v>58</v>
      </c>
      <c r="N83" s="19" t="s">
        <v>59</v>
      </c>
    </row>
    <row r="84" ht="42" customHeight="1" spans="1:14">
      <c r="A84" s="29" t="s">
        <v>277</v>
      </c>
      <c r="B84" s="30" t="s">
        <v>278</v>
      </c>
      <c r="C84" s="20" t="s">
        <v>185</v>
      </c>
      <c r="D84" s="29" t="s">
        <v>279</v>
      </c>
      <c r="E84" s="30" t="s">
        <v>245</v>
      </c>
      <c r="F84" s="25" t="s">
        <v>53</v>
      </c>
      <c r="G84" s="30">
        <v>20</v>
      </c>
      <c r="H84" s="30">
        <v>20</v>
      </c>
      <c r="I84" s="19" t="s">
        <v>54</v>
      </c>
      <c r="J84" s="19" t="s">
        <v>188</v>
      </c>
      <c r="K84" s="34"/>
      <c r="L84" s="34" t="s">
        <v>189</v>
      </c>
      <c r="M84" s="19" t="s">
        <v>58</v>
      </c>
      <c r="N84" s="19" t="s">
        <v>59</v>
      </c>
    </row>
    <row r="85" ht="25" customHeight="1" spans="1:14">
      <c r="A85" s="29" t="s">
        <v>280</v>
      </c>
      <c r="B85" s="30" t="s">
        <v>281</v>
      </c>
      <c r="C85" s="20" t="s">
        <v>185</v>
      </c>
      <c r="D85" s="29" t="s">
        <v>248</v>
      </c>
      <c r="E85" s="30" t="s">
        <v>230</v>
      </c>
      <c r="F85" s="25" t="s">
        <v>53</v>
      </c>
      <c r="G85" s="30">
        <v>5</v>
      </c>
      <c r="H85" s="30">
        <v>5</v>
      </c>
      <c r="I85" s="19" t="s">
        <v>54</v>
      </c>
      <c r="J85" s="19" t="s">
        <v>188</v>
      </c>
      <c r="K85" s="34"/>
      <c r="L85" s="34" t="s">
        <v>189</v>
      </c>
      <c r="M85" s="19" t="s">
        <v>58</v>
      </c>
      <c r="N85" s="19" t="s">
        <v>59</v>
      </c>
    </row>
    <row r="86" ht="25" customHeight="1" spans="1:14">
      <c r="A86" s="29" t="s">
        <v>282</v>
      </c>
      <c r="B86" s="30" t="s">
        <v>283</v>
      </c>
      <c r="C86" s="20" t="s">
        <v>185</v>
      </c>
      <c r="D86" s="29" t="s">
        <v>240</v>
      </c>
      <c r="E86" s="30" t="s">
        <v>230</v>
      </c>
      <c r="F86" s="25" t="s">
        <v>53</v>
      </c>
      <c r="G86" s="30">
        <v>5</v>
      </c>
      <c r="H86" s="30">
        <v>5</v>
      </c>
      <c r="I86" s="19" t="s">
        <v>54</v>
      </c>
      <c r="J86" s="19" t="s">
        <v>188</v>
      </c>
      <c r="K86" s="34"/>
      <c r="L86" s="34" t="s">
        <v>189</v>
      </c>
      <c r="M86" s="19" t="s">
        <v>58</v>
      </c>
      <c r="N86" s="19" t="s">
        <v>59</v>
      </c>
    </row>
    <row r="87" ht="25" customHeight="1" spans="1:14">
      <c r="A87" s="29" t="s">
        <v>284</v>
      </c>
      <c r="B87" s="30" t="s">
        <v>285</v>
      </c>
      <c r="C87" s="20" t="s">
        <v>185</v>
      </c>
      <c r="D87" s="29" t="s">
        <v>240</v>
      </c>
      <c r="E87" s="30" t="s">
        <v>213</v>
      </c>
      <c r="F87" s="25" t="s">
        <v>53</v>
      </c>
      <c r="G87" s="30">
        <v>6</v>
      </c>
      <c r="H87" s="30">
        <v>6</v>
      </c>
      <c r="I87" s="19" t="s">
        <v>54</v>
      </c>
      <c r="J87" s="19" t="s">
        <v>188</v>
      </c>
      <c r="K87" s="34"/>
      <c r="L87" s="34" t="s">
        <v>189</v>
      </c>
      <c r="M87" s="19" t="s">
        <v>58</v>
      </c>
      <c r="N87" s="19" t="s">
        <v>59</v>
      </c>
    </row>
    <row r="88" ht="25" customHeight="1" spans="1:14">
      <c r="A88" s="29" t="s">
        <v>286</v>
      </c>
      <c r="B88" s="30" t="s">
        <v>287</v>
      </c>
      <c r="C88" s="20" t="s">
        <v>185</v>
      </c>
      <c r="D88" s="29" t="s">
        <v>240</v>
      </c>
      <c r="E88" s="30" t="s">
        <v>245</v>
      </c>
      <c r="F88" s="25" t="s">
        <v>53</v>
      </c>
      <c r="G88" s="30">
        <v>20</v>
      </c>
      <c r="H88" s="30">
        <v>20</v>
      </c>
      <c r="I88" s="19" t="s">
        <v>54</v>
      </c>
      <c r="J88" s="19" t="s">
        <v>188</v>
      </c>
      <c r="K88" s="34"/>
      <c r="L88" s="34" t="s">
        <v>189</v>
      </c>
      <c r="M88" s="19" t="s">
        <v>58</v>
      </c>
      <c r="N88" s="19" t="s">
        <v>59</v>
      </c>
    </row>
    <row r="89" ht="25" customHeight="1" spans="1:14">
      <c r="A89" s="29" t="s">
        <v>288</v>
      </c>
      <c r="B89" s="30" t="s">
        <v>289</v>
      </c>
      <c r="C89" s="20" t="s">
        <v>185</v>
      </c>
      <c r="D89" s="29" t="s">
        <v>240</v>
      </c>
      <c r="E89" s="30" t="s">
        <v>276</v>
      </c>
      <c r="F89" s="25" t="s">
        <v>53</v>
      </c>
      <c r="G89" s="30">
        <v>7</v>
      </c>
      <c r="H89" s="30">
        <v>7</v>
      </c>
      <c r="I89" s="19" t="s">
        <v>54</v>
      </c>
      <c r="J89" s="19" t="s">
        <v>188</v>
      </c>
      <c r="K89" s="34"/>
      <c r="L89" s="34" t="s">
        <v>189</v>
      </c>
      <c r="M89" s="19" t="s">
        <v>58</v>
      </c>
      <c r="N89" s="19" t="s">
        <v>59</v>
      </c>
    </row>
    <row r="90" ht="32" customHeight="1" spans="1:14">
      <c r="A90" s="29" t="s">
        <v>290</v>
      </c>
      <c r="B90" s="30" t="s">
        <v>291</v>
      </c>
      <c r="C90" s="20" t="s">
        <v>185</v>
      </c>
      <c r="D90" s="29" t="s">
        <v>292</v>
      </c>
      <c r="E90" s="30" t="s">
        <v>293</v>
      </c>
      <c r="F90" s="25" t="s">
        <v>53</v>
      </c>
      <c r="G90" s="30">
        <v>8</v>
      </c>
      <c r="H90" s="30">
        <v>8</v>
      </c>
      <c r="I90" s="19" t="s">
        <v>54</v>
      </c>
      <c r="J90" s="19" t="s">
        <v>188</v>
      </c>
      <c r="K90" s="34"/>
      <c r="L90" s="34" t="s">
        <v>189</v>
      </c>
      <c r="M90" s="19" t="s">
        <v>58</v>
      </c>
      <c r="N90" s="19" t="s">
        <v>59</v>
      </c>
    </row>
    <row r="91" ht="25" customHeight="1" spans="1:14">
      <c r="A91" s="29" t="s">
        <v>294</v>
      </c>
      <c r="B91" s="30" t="s">
        <v>295</v>
      </c>
      <c r="C91" s="20" t="s">
        <v>185</v>
      </c>
      <c r="D91" s="29" t="s">
        <v>240</v>
      </c>
      <c r="E91" s="30" t="s">
        <v>241</v>
      </c>
      <c r="F91" s="25" t="s">
        <v>53</v>
      </c>
      <c r="G91" s="30">
        <v>4</v>
      </c>
      <c r="H91" s="30">
        <v>4</v>
      </c>
      <c r="I91" s="19" t="s">
        <v>54</v>
      </c>
      <c r="J91" s="19" t="s">
        <v>188</v>
      </c>
      <c r="K91" s="34"/>
      <c r="L91" s="34" t="s">
        <v>189</v>
      </c>
      <c r="M91" s="19" t="s">
        <v>58</v>
      </c>
      <c r="N91" s="19" t="s">
        <v>59</v>
      </c>
    </row>
    <row r="92" ht="25" customHeight="1" spans="1:14">
      <c r="A92" s="29" t="s">
        <v>296</v>
      </c>
      <c r="B92" s="30" t="s">
        <v>297</v>
      </c>
      <c r="C92" s="20" t="s">
        <v>185</v>
      </c>
      <c r="D92" s="29" t="s">
        <v>240</v>
      </c>
      <c r="E92" s="30" t="s">
        <v>224</v>
      </c>
      <c r="F92" s="25" t="s">
        <v>53</v>
      </c>
      <c r="G92" s="30">
        <v>15</v>
      </c>
      <c r="H92" s="30">
        <v>15</v>
      </c>
      <c r="I92" s="19" t="s">
        <v>54</v>
      </c>
      <c r="J92" s="19" t="s">
        <v>188</v>
      </c>
      <c r="K92" s="34"/>
      <c r="L92" s="34" t="s">
        <v>189</v>
      </c>
      <c r="M92" s="19" t="s">
        <v>58</v>
      </c>
      <c r="N92" s="19" t="s">
        <v>59</v>
      </c>
    </row>
    <row r="93" ht="25" customHeight="1" spans="1:14">
      <c r="A93" s="29" t="s">
        <v>298</v>
      </c>
      <c r="B93" s="30" t="s">
        <v>299</v>
      </c>
      <c r="C93" s="20" t="s">
        <v>185</v>
      </c>
      <c r="D93" s="29" t="s">
        <v>300</v>
      </c>
      <c r="E93" s="30" t="s">
        <v>193</v>
      </c>
      <c r="F93" s="25" t="s">
        <v>53</v>
      </c>
      <c r="G93" s="30">
        <v>25</v>
      </c>
      <c r="H93" s="30">
        <v>25</v>
      </c>
      <c r="I93" s="19" t="s">
        <v>54</v>
      </c>
      <c r="J93" s="19" t="s">
        <v>188</v>
      </c>
      <c r="K93" s="34"/>
      <c r="L93" s="34" t="s">
        <v>189</v>
      </c>
      <c r="M93" s="19" t="s">
        <v>58</v>
      </c>
      <c r="N93" s="19" t="s">
        <v>59</v>
      </c>
    </row>
    <row r="94" ht="25" customHeight="1" spans="1:14">
      <c r="A94" s="29" t="s">
        <v>301</v>
      </c>
      <c r="B94" s="30" t="s">
        <v>63</v>
      </c>
      <c r="C94" s="20" t="s">
        <v>185</v>
      </c>
      <c r="D94" s="29" t="s">
        <v>302</v>
      </c>
      <c r="E94" s="30" t="s">
        <v>217</v>
      </c>
      <c r="F94" s="25" t="s">
        <v>53</v>
      </c>
      <c r="G94" s="30">
        <v>10</v>
      </c>
      <c r="H94" s="30">
        <v>10</v>
      </c>
      <c r="I94" s="19" t="s">
        <v>54</v>
      </c>
      <c r="J94" s="19" t="s">
        <v>188</v>
      </c>
      <c r="K94" s="34"/>
      <c r="L94" s="34" t="s">
        <v>189</v>
      </c>
      <c r="M94" s="19" t="s">
        <v>58</v>
      </c>
      <c r="N94" s="19" t="s">
        <v>59</v>
      </c>
    </row>
    <row r="95" ht="25" customHeight="1" spans="1:14">
      <c r="A95" s="29" t="s">
        <v>303</v>
      </c>
      <c r="B95" s="30" t="s">
        <v>128</v>
      </c>
      <c r="C95" s="20" t="s">
        <v>185</v>
      </c>
      <c r="D95" s="29" t="s">
        <v>192</v>
      </c>
      <c r="E95" s="30" t="s">
        <v>217</v>
      </c>
      <c r="F95" s="25" t="s">
        <v>53</v>
      </c>
      <c r="G95" s="30">
        <v>10</v>
      </c>
      <c r="H95" s="30">
        <v>10</v>
      </c>
      <c r="I95" s="19" t="s">
        <v>54</v>
      </c>
      <c r="J95" s="19" t="s">
        <v>188</v>
      </c>
      <c r="K95" s="34"/>
      <c r="L95" s="34" t="s">
        <v>189</v>
      </c>
      <c r="M95" s="19" t="s">
        <v>58</v>
      </c>
      <c r="N95" s="19" t="s">
        <v>59</v>
      </c>
    </row>
    <row r="96" ht="25" customHeight="1" spans="1:14">
      <c r="A96" s="29" t="s">
        <v>304</v>
      </c>
      <c r="B96" s="30" t="s">
        <v>305</v>
      </c>
      <c r="C96" s="20" t="s">
        <v>185</v>
      </c>
      <c r="D96" s="29" t="s">
        <v>306</v>
      </c>
      <c r="E96" s="30" t="s">
        <v>307</v>
      </c>
      <c r="F96" s="25" t="s">
        <v>53</v>
      </c>
      <c r="G96" s="30">
        <v>100</v>
      </c>
      <c r="H96" s="30">
        <v>100</v>
      </c>
      <c r="I96" s="19" t="s">
        <v>54</v>
      </c>
      <c r="J96" s="19" t="s">
        <v>188</v>
      </c>
      <c r="K96" s="34"/>
      <c r="L96" s="34" t="s">
        <v>189</v>
      </c>
      <c r="M96" s="19" t="s">
        <v>58</v>
      </c>
      <c r="N96" s="19" t="s">
        <v>59</v>
      </c>
    </row>
    <row r="97" ht="25" customHeight="1" spans="1:14">
      <c r="A97" s="29" t="s">
        <v>308</v>
      </c>
      <c r="B97" s="30" t="s">
        <v>309</v>
      </c>
      <c r="C97" s="20" t="s">
        <v>185</v>
      </c>
      <c r="D97" s="29" t="s">
        <v>310</v>
      </c>
      <c r="E97" s="30" t="s">
        <v>311</v>
      </c>
      <c r="F97" s="25" t="s">
        <v>53</v>
      </c>
      <c r="G97" s="30">
        <v>36</v>
      </c>
      <c r="H97" s="30">
        <v>36</v>
      </c>
      <c r="I97" s="19" t="s">
        <v>312</v>
      </c>
      <c r="J97" s="19" t="s">
        <v>188</v>
      </c>
      <c r="K97" s="34"/>
      <c r="L97" s="34" t="s">
        <v>189</v>
      </c>
      <c r="M97" s="19" t="s">
        <v>58</v>
      </c>
      <c r="N97" s="19" t="s">
        <v>59</v>
      </c>
    </row>
    <row r="98" ht="25" customHeight="1" spans="1:14">
      <c r="A98" s="29" t="s">
        <v>313</v>
      </c>
      <c r="B98" s="30" t="s">
        <v>314</v>
      </c>
      <c r="C98" s="20" t="s">
        <v>185</v>
      </c>
      <c r="D98" s="29" t="s">
        <v>315</v>
      </c>
      <c r="E98" s="30" t="s">
        <v>316</v>
      </c>
      <c r="F98" s="25" t="s">
        <v>53</v>
      </c>
      <c r="G98" s="30">
        <v>30</v>
      </c>
      <c r="H98" s="30">
        <v>30</v>
      </c>
      <c r="I98" s="19" t="s">
        <v>312</v>
      </c>
      <c r="J98" s="19" t="s">
        <v>188</v>
      </c>
      <c r="K98" s="34"/>
      <c r="L98" s="34" t="s">
        <v>189</v>
      </c>
      <c r="M98" s="19" t="s">
        <v>58</v>
      </c>
      <c r="N98" s="19" t="s">
        <v>59</v>
      </c>
    </row>
    <row r="99" ht="25" customHeight="1" spans="1:14">
      <c r="A99" s="29" t="s">
        <v>317</v>
      </c>
      <c r="B99" s="30" t="s">
        <v>131</v>
      </c>
      <c r="C99" s="20" t="s">
        <v>185</v>
      </c>
      <c r="D99" s="29" t="s">
        <v>318</v>
      </c>
      <c r="E99" s="30" t="s">
        <v>319</v>
      </c>
      <c r="F99" s="25" t="s">
        <v>53</v>
      </c>
      <c r="G99" s="30">
        <v>22</v>
      </c>
      <c r="H99" s="30">
        <v>22</v>
      </c>
      <c r="I99" s="19" t="s">
        <v>312</v>
      </c>
      <c r="J99" s="19" t="s">
        <v>188</v>
      </c>
      <c r="K99" s="34"/>
      <c r="L99" s="34" t="s">
        <v>189</v>
      </c>
      <c r="M99" s="19" t="s">
        <v>58</v>
      </c>
      <c r="N99" s="19" t="s">
        <v>59</v>
      </c>
    </row>
    <row r="100" ht="25" customHeight="1" spans="1:14">
      <c r="A100" s="29" t="s">
        <v>320</v>
      </c>
      <c r="B100" s="30" t="s">
        <v>321</v>
      </c>
      <c r="C100" s="20" t="s">
        <v>185</v>
      </c>
      <c r="D100" s="29" t="s">
        <v>322</v>
      </c>
      <c r="E100" s="30" t="s">
        <v>316</v>
      </c>
      <c r="F100" s="25" t="s">
        <v>53</v>
      </c>
      <c r="G100" s="30">
        <v>30</v>
      </c>
      <c r="H100" s="30">
        <v>30</v>
      </c>
      <c r="I100" s="19" t="s">
        <v>312</v>
      </c>
      <c r="J100" s="19" t="s">
        <v>188</v>
      </c>
      <c r="K100" s="34"/>
      <c r="L100" s="34" t="s">
        <v>189</v>
      </c>
      <c r="M100" s="19" t="s">
        <v>58</v>
      </c>
      <c r="N100" s="19" t="s">
        <v>59</v>
      </c>
    </row>
    <row r="101" ht="25" customHeight="1" spans="1:14">
      <c r="A101" s="29" t="s">
        <v>323</v>
      </c>
      <c r="B101" s="30" t="s">
        <v>65</v>
      </c>
      <c r="C101" s="20" t="s">
        <v>185</v>
      </c>
      <c r="D101" s="29" t="s">
        <v>310</v>
      </c>
      <c r="E101" s="30" t="s">
        <v>324</v>
      </c>
      <c r="F101" s="25" t="s">
        <v>53</v>
      </c>
      <c r="G101" s="30">
        <v>10</v>
      </c>
      <c r="H101" s="30">
        <v>10</v>
      </c>
      <c r="I101" s="19" t="s">
        <v>312</v>
      </c>
      <c r="J101" s="19" t="s">
        <v>188</v>
      </c>
      <c r="K101" s="34"/>
      <c r="L101" s="34" t="s">
        <v>189</v>
      </c>
      <c r="M101" s="19" t="s">
        <v>58</v>
      </c>
      <c r="N101" s="19" t="s">
        <v>59</v>
      </c>
    </row>
    <row r="102" ht="25" customHeight="1" spans="1:14">
      <c r="A102" s="29" t="s">
        <v>325</v>
      </c>
      <c r="B102" s="30" t="s">
        <v>326</v>
      </c>
      <c r="C102" s="20" t="s">
        <v>185</v>
      </c>
      <c r="D102" s="29" t="s">
        <v>327</v>
      </c>
      <c r="E102" s="20" t="s">
        <v>328</v>
      </c>
      <c r="F102" s="25" t="s">
        <v>53</v>
      </c>
      <c r="G102" s="30">
        <v>72</v>
      </c>
      <c r="H102" s="30">
        <v>72</v>
      </c>
      <c r="I102" s="19" t="s">
        <v>312</v>
      </c>
      <c r="J102" s="19" t="s">
        <v>188</v>
      </c>
      <c r="K102" s="34"/>
      <c r="L102" s="34" t="s">
        <v>189</v>
      </c>
      <c r="M102" s="19" t="s">
        <v>58</v>
      </c>
      <c r="N102" s="19" t="s">
        <v>59</v>
      </c>
    </row>
    <row r="103" ht="24" customHeight="1" spans="1:14">
      <c r="A103" s="18" t="s">
        <v>329</v>
      </c>
      <c r="B103" s="19"/>
      <c r="C103" s="20"/>
      <c r="D103" s="27"/>
      <c r="E103" s="28"/>
      <c r="F103" s="28"/>
      <c r="G103" s="14">
        <v>0</v>
      </c>
      <c r="H103" s="14">
        <v>0</v>
      </c>
      <c r="I103" s="19"/>
      <c r="J103" s="19"/>
      <c r="K103" s="34"/>
      <c r="L103" s="19"/>
      <c r="M103" s="19"/>
      <c r="N103" s="19"/>
    </row>
    <row r="104" ht="24" customHeight="1" spans="1:14">
      <c r="A104" s="18" t="s">
        <v>330</v>
      </c>
      <c r="B104" s="19"/>
      <c r="C104" s="20"/>
      <c r="D104" s="21"/>
      <c r="E104" s="20"/>
      <c r="F104" s="20"/>
      <c r="G104" s="22">
        <f>G105+G126+G143+G152+G157+G160+G161</f>
        <v>21027.35</v>
      </c>
      <c r="H104" s="22">
        <f>H105+H126+H143+H152+H157+H160+H161</f>
        <v>21027.35</v>
      </c>
      <c r="I104" s="19"/>
      <c r="J104" s="19"/>
      <c r="K104" s="34"/>
      <c r="L104" s="19"/>
      <c r="M104" s="19"/>
      <c r="N104" s="19"/>
    </row>
    <row r="105" ht="24" customHeight="1" spans="1:14">
      <c r="A105" s="18" t="s">
        <v>331</v>
      </c>
      <c r="B105" s="14"/>
      <c r="C105" s="28"/>
      <c r="D105" s="27"/>
      <c r="E105" s="28"/>
      <c r="F105" s="28"/>
      <c r="G105" s="35">
        <f>SUM(G106:G125)</f>
        <v>6877</v>
      </c>
      <c r="H105" s="35">
        <f>SUM(H106:H125)</f>
        <v>6877</v>
      </c>
      <c r="I105" s="19"/>
      <c r="J105" s="14"/>
      <c r="K105" s="34"/>
      <c r="L105" s="19"/>
      <c r="M105" s="19"/>
      <c r="N105" s="19"/>
    </row>
    <row r="106" ht="29" customHeight="1" spans="1:14">
      <c r="A106" s="23" t="s">
        <v>332</v>
      </c>
      <c r="B106" s="24" t="s">
        <v>326</v>
      </c>
      <c r="C106" s="20" t="s">
        <v>333</v>
      </c>
      <c r="D106" s="29" t="s">
        <v>334</v>
      </c>
      <c r="E106" s="36" t="s">
        <v>335</v>
      </c>
      <c r="F106" s="37" t="s">
        <v>336</v>
      </c>
      <c r="G106" s="30">
        <v>200</v>
      </c>
      <c r="H106" s="30">
        <v>200</v>
      </c>
      <c r="I106" s="36" t="s">
        <v>54</v>
      </c>
      <c r="J106" s="24" t="s">
        <v>337</v>
      </c>
      <c r="K106" s="34" t="s">
        <v>338</v>
      </c>
      <c r="L106" s="34" t="s">
        <v>339</v>
      </c>
      <c r="M106" s="19" t="s">
        <v>58</v>
      </c>
      <c r="N106" s="19" t="s">
        <v>59</v>
      </c>
    </row>
    <row r="107" s="1" customFormat="1" ht="29" customHeight="1" spans="1:14">
      <c r="A107" s="29" t="s">
        <v>340</v>
      </c>
      <c r="B107" s="30" t="s">
        <v>326</v>
      </c>
      <c r="C107" s="37" t="s">
        <v>341</v>
      </c>
      <c r="D107" s="29" t="s">
        <v>342</v>
      </c>
      <c r="E107" s="37" t="s">
        <v>343</v>
      </c>
      <c r="F107" s="37" t="s">
        <v>336</v>
      </c>
      <c r="G107" s="30">
        <v>987.5</v>
      </c>
      <c r="H107" s="30">
        <v>987.5</v>
      </c>
      <c r="I107" s="36" t="s">
        <v>54</v>
      </c>
      <c r="J107" s="36" t="s">
        <v>344</v>
      </c>
      <c r="K107" s="34" t="s">
        <v>338</v>
      </c>
      <c r="L107" s="34" t="s">
        <v>345</v>
      </c>
      <c r="M107" s="19" t="s">
        <v>58</v>
      </c>
      <c r="N107" s="19" t="s">
        <v>59</v>
      </c>
    </row>
    <row r="108" s="1" customFormat="1" ht="29" customHeight="1" spans="1:14">
      <c r="A108" s="29" t="s">
        <v>346</v>
      </c>
      <c r="B108" s="30" t="s">
        <v>326</v>
      </c>
      <c r="C108" s="37" t="s">
        <v>341</v>
      </c>
      <c r="D108" s="29" t="s">
        <v>347</v>
      </c>
      <c r="E108" s="36" t="s">
        <v>343</v>
      </c>
      <c r="F108" s="37" t="s">
        <v>336</v>
      </c>
      <c r="G108" s="30">
        <v>580</v>
      </c>
      <c r="H108" s="30">
        <v>580</v>
      </c>
      <c r="I108" s="36" t="s">
        <v>54</v>
      </c>
      <c r="J108" s="36" t="s">
        <v>348</v>
      </c>
      <c r="K108" s="34" t="s">
        <v>338</v>
      </c>
      <c r="L108" s="34" t="s">
        <v>345</v>
      </c>
      <c r="M108" s="19" t="s">
        <v>58</v>
      </c>
      <c r="N108" s="19" t="s">
        <v>59</v>
      </c>
    </row>
    <row r="109" s="1" customFormat="1" ht="29" customHeight="1" spans="1:14">
      <c r="A109" s="29" t="s">
        <v>349</v>
      </c>
      <c r="B109" s="30" t="s">
        <v>326</v>
      </c>
      <c r="C109" s="37" t="s">
        <v>341</v>
      </c>
      <c r="D109" s="29" t="s">
        <v>350</v>
      </c>
      <c r="E109" s="36" t="s">
        <v>351</v>
      </c>
      <c r="F109" s="37" t="s">
        <v>336</v>
      </c>
      <c r="G109" s="30">
        <v>145.1</v>
      </c>
      <c r="H109" s="30">
        <v>145.1</v>
      </c>
      <c r="I109" s="36" t="s">
        <v>54</v>
      </c>
      <c r="J109" s="36" t="s">
        <v>337</v>
      </c>
      <c r="K109" s="34" t="s">
        <v>338</v>
      </c>
      <c r="L109" s="34" t="s">
        <v>345</v>
      </c>
      <c r="M109" s="19" t="s">
        <v>58</v>
      </c>
      <c r="N109" s="19" t="s">
        <v>59</v>
      </c>
    </row>
    <row r="110" s="1" customFormat="1" ht="33" customHeight="1" spans="1:14">
      <c r="A110" s="29" t="s">
        <v>352</v>
      </c>
      <c r="B110" s="30" t="s">
        <v>326</v>
      </c>
      <c r="C110" s="37" t="s">
        <v>353</v>
      </c>
      <c r="D110" s="29" t="s">
        <v>354</v>
      </c>
      <c r="E110" s="37" t="s">
        <v>355</v>
      </c>
      <c r="F110" s="37" t="s">
        <v>336</v>
      </c>
      <c r="G110" s="30">
        <v>250</v>
      </c>
      <c r="H110" s="30">
        <v>250</v>
      </c>
      <c r="I110" s="36" t="s">
        <v>54</v>
      </c>
      <c r="J110" s="36" t="s">
        <v>344</v>
      </c>
      <c r="K110" s="40" t="s">
        <v>356</v>
      </c>
      <c r="L110" s="34" t="s">
        <v>345</v>
      </c>
      <c r="M110" s="19" t="s">
        <v>357</v>
      </c>
      <c r="N110" s="41"/>
    </row>
    <row r="111" ht="32" customHeight="1" spans="1:14">
      <c r="A111" s="23" t="s">
        <v>358</v>
      </c>
      <c r="B111" s="24" t="s">
        <v>326</v>
      </c>
      <c r="C111" s="20" t="s">
        <v>353</v>
      </c>
      <c r="D111" s="29" t="s">
        <v>359</v>
      </c>
      <c r="E111" s="37" t="s">
        <v>355</v>
      </c>
      <c r="F111" s="37" t="s">
        <v>336</v>
      </c>
      <c r="G111" s="30">
        <v>300</v>
      </c>
      <c r="H111" s="30">
        <v>300</v>
      </c>
      <c r="I111" s="36" t="s">
        <v>54</v>
      </c>
      <c r="J111" s="24" t="s">
        <v>344</v>
      </c>
      <c r="K111" s="40" t="s">
        <v>356</v>
      </c>
      <c r="L111" s="34" t="s">
        <v>345</v>
      </c>
      <c r="M111" s="19" t="s">
        <v>357</v>
      </c>
      <c r="N111" s="19"/>
    </row>
    <row r="112" ht="46" customHeight="1" spans="1:14">
      <c r="A112" s="23" t="s">
        <v>360</v>
      </c>
      <c r="B112" s="24" t="s">
        <v>326</v>
      </c>
      <c r="C112" s="20" t="s">
        <v>361</v>
      </c>
      <c r="D112" s="29" t="s">
        <v>362</v>
      </c>
      <c r="E112" s="36" t="s">
        <v>363</v>
      </c>
      <c r="F112" s="37" t="s">
        <v>336</v>
      </c>
      <c r="G112" s="30">
        <v>120</v>
      </c>
      <c r="H112" s="30">
        <v>120</v>
      </c>
      <c r="I112" s="36" t="s">
        <v>54</v>
      </c>
      <c r="J112" s="24" t="s">
        <v>348</v>
      </c>
      <c r="K112" s="40" t="s">
        <v>356</v>
      </c>
      <c r="L112" s="34" t="s">
        <v>345</v>
      </c>
      <c r="M112" s="19" t="s">
        <v>357</v>
      </c>
      <c r="N112" s="19"/>
    </row>
    <row r="113" ht="30" customHeight="1" spans="1:14">
      <c r="A113" s="23" t="s">
        <v>364</v>
      </c>
      <c r="B113" s="24" t="s">
        <v>326</v>
      </c>
      <c r="C113" s="20" t="s">
        <v>341</v>
      </c>
      <c r="D113" s="38" t="s">
        <v>365</v>
      </c>
      <c r="E113" s="37" t="s">
        <v>366</v>
      </c>
      <c r="F113" s="37" t="s">
        <v>336</v>
      </c>
      <c r="G113" s="30">
        <v>500</v>
      </c>
      <c r="H113" s="30">
        <v>500</v>
      </c>
      <c r="I113" s="36" t="s">
        <v>54</v>
      </c>
      <c r="J113" s="24" t="s">
        <v>348</v>
      </c>
      <c r="K113" s="34" t="s">
        <v>367</v>
      </c>
      <c r="L113" s="34" t="s">
        <v>345</v>
      </c>
      <c r="M113" s="19" t="s">
        <v>58</v>
      </c>
      <c r="N113" s="19" t="s">
        <v>59</v>
      </c>
    </row>
    <row r="114" ht="30" customHeight="1" spans="1:14">
      <c r="A114" s="29" t="s">
        <v>368</v>
      </c>
      <c r="B114" s="30" t="s">
        <v>222</v>
      </c>
      <c r="C114" s="25" t="s">
        <v>341</v>
      </c>
      <c r="D114" s="29" t="s">
        <v>369</v>
      </c>
      <c r="E114" s="36" t="s">
        <v>370</v>
      </c>
      <c r="F114" s="25" t="s">
        <v>371</v>
      </c>
      <c r="G114" s="39">
        <v>10</v>
      </c>
      <c r="H114" s="39">
        <v>10</v>
      </c>
      <c r="I114" s="36" t="s">
        <v>54</v>
      </c>
      <c r="J114" s="24" t="s">
        <v>348</v>
      </c>
      <c r="K114" s="34" t="s">
        <v>372</v>
      </c>
      <c r="L114" s="34" t="s">
        <v>373</v>
      </c>
      <c r="M114" s="19" t="s">
        <v>58</v>
      </c>
      <c r="N114" s="19" t="s">
        <v>59</v>
      </c>
    </row>
    <row r="115" ht="34" customHeight="1" spans="1:14">
      <c r="A115" s="29" t="s">
        <v>374</v>
      </c>
      <c r="B115" s="39" t="s">
        <v>375</v>
      </c>
      <c r="C115" s="25" t="s">
        <v>185</v>
      </c>
      <c r="D115" s="29" t="s">
        <v>376</v>
      </c>
      <c r="E115" s="37" t="s">
        <v>377</v>
      </c>
      <c r="F115" s="25" t="s">
        <v>371</v>
      </c>
      <c r="G115" s="39">
        <v>30</v>
      </c>
      <c r="H115" s="39">
        <v>30</v>
      </c>
      <c r="I115" s="36" t="s">
        <v>54</v>
      </c>
      <c r="J115" s="24" t="s">
        <v>348</v>
      </c>
      <c r="K115" s="34" t="s">
        <v>338</v>
      </c>
      <c r="L115" s="34" t="s">
        <v>373</v>
      </c>
      <c r="M115" s="19" t="s">
        <v>58</v>
      </c>
      <c r="N115" s="19" t="s">
        <v>59</v>
      </c>
    </row>
    <row r="116" ht="34" customHeight="1" spans="1:14">
      <c r="A116" s="29" t="s">
        <v>378</v>
      </c>
      <c r="B116" s="39" t="s">
        <v>299</v>
      </c>
      <c r="C116" s="25" t="s">
        <v>341</v>
      </c>
      <c r="D116" s="29" t="s">
        <v>379</v>
      </c>
      <c r="E116" s="37" t="s">
        <v>343</v>
      </c>
      <c r="F116" s="25" t="s">
        <v>371</v>
      </c>
      <c r="G116" s="39">
        <v>20</v>
      </c>
      <c r="H116" s="39">
        <v>20</v>
      </c>
      <c r="I116" s="36" t="s">
        <v>54</v>
      </c>
      <c r="J116" s="24" t="s">
        <v>348</v>
      </c>
      <c r="K116" s="34" t="s">
        <v>338</v>
      </c>
      <c r="L116" s="34" t="s">
        <v>373</v>
      </c>
      <c r="M116" s="19" t="s">
        <v>58</v>
      </c>
      <c r="N116" s="19" t="s">
        <v>59</v>
      </c>
    </row>
    <row r="117" ht="34" customHeight="1" spans="1:14">
      <c r="A117" s="29" t="s">
        <v>380</v>
      </c>
      <c r="B117" s="39" t="s">
        <v>243</v>
      </c>
      <c r="C117" s="25" t="s">
        <v>341</v>
      </c>
      <c r="D117" s="29" t="s">
        <v>381</v>
      </c>
      <c r="E117" s="37" t="s">
        <v>382</v>
      </c>
      <c r="F117" s="25" t="s">
        <v>371</v>
      </c>
      <c r="G117" s="39">
        <v>30</v>
      </c>
      <c r="H117" s="39">
        <v>30</v>
      </c>
      <c r="I117" s="36" t="s">
        <v>54</v>
      </c>
      <c r="J117" s="24" t="s">
        <v>348</v>
      </c>
      <c r="K117" s="34" t="s">
        <v>383</v>
      </c>
      <c r="L117" s="34" t="s">
        <v>373</v>
      </c>
      <c r="M117" s="19" t="s">
        <v>58</v>
      </c>
      <c r="N117" s="19" t="s">
        <v>59</v>
      </c>
    </row>
    <row r="118" ht="30" customHeight="1" spans="1:14">
      <c r="A118" s="23" t="s">
        <v>384</v>
      </c>
      <c r="B118" s="24" t="s">
        <v>385</v>
      </c>
      <c r="C118" s="25" t="s">
        <v>341</v>
      </c>
      <c r="D118" s="23" t="s">
        <v>386</v>
      </c>
      <c r="E118" s="37" t="s">
        <v>387</v>
      </c>
      <c r="F118" s="25" t="s">
        <v>371</v>
      </c>
      <c r="G118" s="24">
        <v>85</v>
      </c>
      <c r="H118" s="24">
        <v>85</v>
      </c>
      <c r="I118" s="36" t="s">
        <v>54</v>
      </c>
      <c r="J118" s="24" t="s">
        <v>348</v>
      </c>
      <c r="K118" s="34" t="s">
        <v>356</v>
      </c>
      <c r="L118" s="34" t="s">
        <v>388</v>
      </c>
      <c r="M118" s="19" t="s">
        <v>389</v>
      </c>
      <c r="N118" s="19" t="s">
        <v>390</v>
      </c>
    </row>
    <row r="119" ht="30" customHeight="1" spans="1:14">
      <c r="A119" s="23" t="s">
        <v>391</v>
      </c>
      <c r="B119" s="24" t="s">
        <v>392</v>
      </c>
      <c r="C119" s="25" t="s">
        <v>185</v>
      </c>
      <c r="D119" s="23" t="s">
        <v>393</v>
      </c>
      <c r="E119" s="20" t="s">
        <v>394</v>
      </c>
      <c r="F119" s="25" t="s">
        <v>371</v>
      </c>
      <c r="G119" s="24">
        <v>50</v>
      </c>
      <c r="H119" s="24">
        <v>50</v>
      </c>
      <c r="I119" s="36" t="s">
        <v>54</v>
      </c>
      <c r="J119" s="24" t="s">
        <v>348</v>
      </c>
      <c r="K119" s="34" t="s">
        <v>338</v>
      </c>
      <c r="L119" s="34" t="s">
        <v>395</v>
      </c>
      <c r="M119" s="19" t="s">
        <v>58</v>
      </c>
      <c r="N119" s="19" t="s">
        <v>59</v>
      </c>
    </row>
    <row r="120" ht="30" customHeight="1" spans="1:14">
      <c r="A120" s="23" t="s">
        <v>396</v>
      </c>
      <c r="B120" s="26" t="s">
        <v>397</v>
      </c>
      <c r="C120" s="25" t="s">
        <v>341</v>
      </c>
      <c r="D120" s="23" t="s">
        <v>398</v>
      </c>
      <c r="E120" s="37" t="s">
        <v>399</v>
      </c>
      <c r="F120" s="25" t="s">
        <v>371</v>
      </c>
      <c r="G120" s="24">
        <v>150</v>
      </c>
      <c r="H120" s="24">
        <v>150</v>
      </c>
      <c r="I120" s="36" t="s">
        <v>54</v>
      </c>
      <c r="J120" s="24" t="s">
        <v>348</v>
      </c>
      <c r="K120" s="34" t="s">
        <v>338</v>
      </c>
      <c r="L120" s="34" t="s">
        <v>400</v>
      </c>
      <c r="M120" s="19" t="s">
        <v>58</v>
      </c>
      <c r="N120" s="19" t="s">
        <v>59</v>
      </c>
    </row>
    <row r="121" ht="30" customHeight="1" spans="1:14">
      <c r="A121" s="23" t="s">
        <v>401</v>
      </c>
      <c r="B121" s="24" t="s">
        <v>402</v>
      </c>
      <c r="C121" s="25" t="s">
        <v>341</v>
      </c>
      <c r="D121" s="23" t="s">
        <v>403</v>
      </c>
      <c r="E121" s="37" t="s">
        <v>404</v>
      </c>
      <c r="F121" s="25" t="s">
        <v>371</v>
      </c>
      <c r="G121" s="24">
        <v>70</v>
      </c>
      <c r="H121" s="24">
        <v>70</v>
      </c>
      <c r="I121" s="36" t="s">
        <v>54</v>
      </c>
      <c r="J121" s="24" t="s">
        <v>348</v>
      </c>
      <c r="K121" s="34" t="s">
        <v>383</v>
      </c>
      <c r="L121" s="34" t="s">
        <v>400</v>
      </c>
      <c r="M121" s="19" t="s">
        <v>58</v>
      </c>
      <c r="N121" s="19" t="s">
        <v>59</v>
      </c>
    </row>
    <row r="122" ht="44" customHeight="1" spans="1:14">
      <c r="A122" s="29" t="s">
        <v>405</v>
      </c>
      <c r="B122" s="39" t="s">
        <v>274</v>
      </c>
      <c r="C122" s="25" t="s">
        <v>341</v>
      </c>
      <c r="D122" s="29" t="s">
        <v>406</v>
      </c>
      <c r="E122" s="37" t="s">
        <v>404</v>
      </c>
      <c r="F122" s="25" t="s">
        <v>371</v>
      </c>
      <c r="G122" s="39">
        <v>20</v>
      </c>
      <c r="H122" s="39">
        <v>20</v>
      </c>
      <c r="I122" s="36" t="s">
        <v>54</v>
      </c>
      <c r="J122" s="24" t="s">
        <v>348</v>
      </c>
      <c r="K122" s="34" t="s">
        <v>383</v>
      </c>
      <c r="L122" s="34" t="s">
        <v>407</v>
      </c>
      <c r="M122" s="19" t="s">
        <v>58</v>
      </c>
      <c r="N122" s="19" t="s">
        <v>59</v>
      </c>
    </row>
    <row r="123" ht="30" customHeight="1" spans="1:14">
      <c r="A123" s="23" t="s">
        <v>408</v>
      </c>
      <c r="B123" s="30" t="s">
        <v>409</v>
      </c>
      <c r="C123" s="25" t="s">
        <v>185</v>
      </c>
      <c r="D123" s="23" t="s">
        <v>408</v>
      </c>
      <c r="E123" s="37" t="s">
        <v>410</v>
      </c>
      <c r="F123" s="25" t="s">
        <v>371</v>
      </c>
      <c r="G123" s="24">
        <v>3000</v>
      </c>
      <c r="H123" s="24">
        <v>3000</v>
      </c>
      <c r="I123" s="19" t="s">
        <v>54</v>
      </c>
      <c r="J123" s="24" t="s">
        <v>348</v>
      </c>
      <c r="K123" s="34" t="s">
        <v>338</v>
      </c>
      <c r="L123" s="34" t="s">
        <v>395</v>
      </c>
      <c r="M123" s="19" t="s">
        <v>58</v>
      </c>
      <c r="N123" s="19" t="s">
        <v>59</v>
      </c>
    </row>
    <row r="124" ht="37" customHeight="1" spans="1:14">
      <c r="A124" s="29" t="s">
        <v>411</v>
      </c>
      <c r="B124" s="39" t="s">
        <v>204</v>
      </c>
      <c r="C124" s="25" t="s">
        <v>341</v>
      </c>
      <c r="D124" s="29" t="s">
        <v>412</v>
      </c>
      <c r="E124" s="37" t="s">
        <v>404</v>
      </c>
      <c r="F124" s="25" t="s">
        <v>371</v>
      </c>
      <c r="G124" s="39">
        <v>29.4</v>
      </c>
      <c r="H124" s="39">
        <v>29.4</v>
      </c>
      <c r="I124" s="36" t="s">
        <v>54</v>
      </c>
      <c r="J124" s="24" t="s">
        <v>348</v>
      </c>
      <c r="K124" s="34" t="s">
        <v>383</v>
      </c>
      <c r="L124" s="34" t="s">
        <v>395</v>
      </c>
      <c r="M124" s="19" t="s">
        <v>58</v>
      </c>
      <c r="N124" s="19" t="s">
        <v>59</v>
      </c>
    </row>
    <row r="125" ht="31" customHeight="1" spans="1:14">
      <c r="A125" s="29" t="s">
        <v>413</v>
      </c>
      <c r="B125" s="24" t="s">
        <v>414</v>
      </c>
      <c r="C125" s="25" t="s">
        <v>185</v>
      </c>
      <c r="D125" s="29" t="s">
        <v>415</v>
      </c>
      <c r="E125" s="37" t="s">
        <v>416</v>
      </c>
      <c r="F125" s="37" t="s">
        <v>336</v>
      </c>
      <c r="G125" s="20">
        <v>300</v>
      </c>
      <c r="H125" s="20">
        <v>300</v>
      </c>
      <c r="I125" s="19" t="s">
        <v>54</v>
      </c>
      <c r="J125" s="24" t="s">
        <v>348</v>
      </c>
      <c r="K125" s="34" t="s">
        <v>383</v>
      </c>
      <c r="L125" s="34" t="s">
        <v>395</v>
      </c>
      <c r="M125" s="19" t="s">
        <v>58</v>
      </c>
      <c r="N125" s="19" t="s">
        <v>59</v>
      </c>
    </row>
    <row r="126" ht="24" customHeight="1" spans="1:14">
      <c r="A126" s="18" t="s">
        <v>417</v>
      </c>
      <c r="B126" s="14"/>
      <c r="C126" s="28"/>
      <c r="D126" s="27"/>
      <c r="E126" s="28"/>
      <c r="F126" s="28"/>
      <c r="G126" s="28">
        <f>SUM(G127:G142)</f>
        <v>2819</v>
      </c>
      <c r="H126" s="28">
        <f>SUM(H127:H142)</f>
        <v>2819</v>
      </c>
      <c r="I126" s="19"/>
      <c r="J126" s="14"/>
      <c r="K126" s="34"/>
      <c r="L126" s="19"/>
      <c r="M126" s="19"/>
      <c r="N126" s="19"/>
    </row>
    <row r="127" ht="30" customHeight="1" spans="1:14">
      <c r="A127" s="23" t="s">
        <v>418</v>
      </c>
      <c r="B127" s="24" t="s">
        <v>326</v>
      </c>
      <c r="C127" s="20" t="s">
        <v>353</v>
      </c>
      <c r="D127" s="29" t="s">
        <v>419</v>
      </c>
      <c r="E127" s="37" t="s">
        <v>355</v>
      </c>
      <c r="F127" s="37" t="s">
        <v>336</v>
      </c>
      <c r="G127" s="30">
        <v>300</v>
      </c>
      <c r="H127" s="30">
        <v>300</v>
      </c>
      <c r="I127" s="19" t="s">
        <v>54</v>
      </c>
      <c r="J127" s="24" t="s">
        <v>348</v>
      </c>
      <c r="K127" s="34" t="s">
        <v>356</v>
      </c>
      <c r="L127" s="34" t="s">
        <v>420</v>
      </c>
      <c r="M127" s="19" t="s">
        <v>58</v>
      </c>
      <c r="N127" s="19" t="s">
        <v>59</v>
      </c>
    </row>
    <row r="128" ht="30" customHeight="1" spans="1:14">
      <c r="A128" s="29" t="s">
        <v>421</v>
      </c>
      <c r="B128" s="24" t="s">
        <v>326</v>
      </c>
      <c r="C128" s="20" t="s">
        <v>185</v>
      </c>
      <c r="D128" s="29" t="s">
        <v>422</v>
      </c>
      <c r="E128" s="37" t="s">
        <v>416</v>
      </c>
      <c r="F128" s="37" t="s">
        <v>336</v>
      </c>
      <c r="G128" s="20">
        <v>300</v>
      </c>
      <c r="H128" s="20">
        <v>300</v>
      </c>
      <c r="I128" s="19" t="s">
        <v>54</v>
      </c>
      <c r="J128" s="24" t="s">
        <v>348</v>
      </c>
      <c r="K128" s="34" t="s">
        <v>423</v>
      </c>
      <c r="L128" s="34" t="s">
        <v>424</v>
      </c>
      <c r="M128" s="19" t="s">
        <v>58</v>
      </c>
      <c r="N128" s="19" t="s">
        <v>59</v>
      </c>
    </row>
    <row r="129" ht="34" customHeight="1" spans="1:14">
      <c r="A129" s="29" t="s">
        <v>425</v>
      </c>
      <c r="B129" s="39" t="s">
        <v>291</v>
      </c>
      <c r="C129" s="25" t="s">
        <v>185</v>
      </c>
      <c r="D129" s="29" t="s">
        <v>426</v>
      </c>
      <c r="E129" s="37" t="s">
        <v>245</v>
      </c>
      <c r="F129" s="25" t="s">
        <v>371</v>
      </c>
      <c r="G129" s="39">
        <v>20</v>
      </c>
      <c r="H129" s="39">
        <v>20</v>
      </c>
      <c r="I129" s="19" t="s">
        <v>54</v>
      </c>
      <c r="J129" s="24" t="s">
        <v>348</v>
      </c>
      <c r="K129" s="34" t="s">
        <v>423</v>
      </c>
      <c r="L129" s="34" t="s">
        <v>427</v>
      </c>
      <c r="M129" s="19" t="s">
        <v>58</v>
      </c>
      <c r="N129" s="19" t="s">
        <v>59</v>
      </c>
    </row>
    <row r="130" ht="34" customHeight="1" spans="1:14">
      <c r="A130" s="29" t="s">
        <v>428</v>
      </c>
      <c r="B130" s="30" t="s">
        <v>429</v>
      </c>
      <c r="C130" s="25" t="s">
        <v>185</v>
      </c>
      <c r="D130" s="29" t="s">
        <v>430</v>
      </c>
      <c r="E130" s="37" t="s">
        <v>245</v>
      </c>
      <c r="F130" s="25" t="s">
        <v>371</v>
      </c>
      <c r="G130" s="39">
        <v>20</v>
      </c>
      <c r="H130" s="39">
        <v>20</v>
      </c>
      <c r="I130" s="19" t="s">
        <v>54</v>
      </c>
      <c r="J130" s="24" t="s">
        <v>348</v>
      </c>
      <c r="K130" s="34" t="s">
        <v>383</v>
      </c>
      <c r="L130" s="34" t="s">
        <v>427</v>
      </c>
      <c r="M130" s="19" t="s">
        <v>58</v>
      </c>
      <c r="N130" s="19" t="s">
        <v>59</v>
      </c>
    </row>
    <row r="131" ht="34" customHeight="1" spans="1:14">
      <c r="A131" s="29" t="s">
        <v>431</v>
      </c>
      <c r="B131" s="39" t="s">
        <v>155</v>
      </c>
      <c r="C131" s="25" t="s">
        <v>185</v>
      </c>
      <c r="D131" s="29" t="s">
        <v>432</v>
      </c>
      <c r="E131" s="37" t="s">
        <v>245</v>
      </c>
      <c r="F131" s="25" t="s">
        <v>371</v>
      </c>
      <c r="G131" s="39">
        <v>20</v>
      </c>
      <c r="H131" s="39">
        <v>20</v>
      </c>
      <c r="I131" s="19" t="s">
        <v>54</v>
      </c>
      <c r="J131" s="24" t="s">
        <v>348</v>
      </c>
      <c r="K131" s="34" t="s">
        <v>423</v>
      </c>
      <c r="L131" s="34" t="s">
        <v>427</v>
      </c>
      <c r="M131" s="19" t="s">
        <v>58</v>
      </c>
      <c r="N131" s="19" t="s">
        <v>59</v>
      </c>
    </row>
    <row r="132" ht="34" customHeight="1" spans="1:14">
      <c r="A132" s="29" t="s">
        <v>433</v>
      </c>
      <c r="B132" s="39" t="s">
        <v>200</v>
      </c>
      <c r="C132" s="25" t="s">
        <v>185</v>
      </c>
      <c r="D132" s="29" t="s">
        <v>434</v>
      </c>
      <c r="E132" s="37" t="s">
        <v>377</v>
      </c>
      <c r="F132" s="25" t="s">
        <v>371</v>
      </c>
      <c r="G132" s="39">
        <v>30</v>
      </c>
      <c r="H132" s="39">
        <v>30</v>
      </c>
      <c r="I132" s="19" t="s">
        <v>54</v>
      </c>
      <c r="J132" s="24" t="s">
        <v>348</v>
      </c>
      <c r="K132" s="34" t="s">
        <v>423</v>
      </c>
      <c r="L132" s="34" t="s">
        <v>427</v>
      </c>
      <c r="M132" s="19" t="s">
        <v>58</v>
      </c>
      <c r="N132" s="19" t="s">
        <v>59</v>
      </c>
    </row>
    <row r="133" ht="59" customHeight="1" spans="1:14">
      <c r="A133" s="42" t="s">
        <v>435</v>
      </c>
      <c r="B133" s="43" t="s">
        <v>326</v>
      </c>
      <c r="C133" s="19" t="s">
        <v>436</v>
      </c>
      <c r="D133" s="42" t="s">
        <v>437</v>
      </c>
      <c r="E133" s="44" t="s">
        <v>438</v>
      </c>
      <c r="F133" s="25" t="s">
        <v>371</v>
      </c>
      <c r="G133" s="43">
        <v>1000</v>
      </c>
      <c r="H133" s="43">
        <v>1000</v>
      </c>
      <c r="I133" s="19" t="s">
        <v>54</v>
      </c>
      <c r="J133" s="19" t="s">
        <v>348</v>
      </c>
      <c r="K133" s="34" t="s">
        <v>423</v>
      </c>
      <c r="L133" s="34" t="s">
        <v>439</v>
      </c>
      <c r="M133" s="19" t="s">
        <v>58</v>
      </c>
      <c r="N133" s="19" t="s">
        <v>59</v>
      </c>
    </row>
    <row r="134" ht="31" customHeight="1" spans="1:14">
      <c r="A134" s="42" t="s">
        <v>440</v>
      </c>
      <c r="B134" s="43" t="s">
        <v>326</v>
      </c>
      <c r="C134" s="19" t="s">
        <v>436</v>
      </c>
      <c r="D134" s="42" t="s">
        <v>440</v>
      </c>
      <c r="E134" s="37" t="s">
        <v>441</v>
      </c>
      <c r="F134" s="25" t="s">
        <v>371</v>
      </c>
      <c r="G134" s="43">
        <v>50</v>
      </c>
      <c r="H134" s="43">
        <v>50</v>
      </c>
      <c r="I134" s="19" t="s">
        <v>54</v>
      </c>
      <c r="J134" s="19" t="s">
        <v>348</v>
      </c>
      <c r="K134" s="34" t="s">
        <v>423</v>
      </c>
      <c r="L134" s="34" t="s">
        <v>424</v>
      </c>
      <c r="M134" s="19" t="s">
        <v>58</v>
      </c>
      <c r="N134" s="19" t="s">
        <v>59</v>
      </c>
    </row>
    <row r="135" ht="31" customHeight="1" spans="1:14">
      <c r="A135" s="42" t="s">
        <v>442</v>
      </c>
      <c r="B135" s="43" t="s">
        <v>443</v>
      </c>
      <c r="C135" s="20" t="s">
        <v>444</v>
      </c>
      <c r="D135" s="42" t="s">
        <v>445</v>
      </c>
      <c r="E135" s="37" t="s">
        <v>446</v>
      </c>
      <c r="F135" s="25" t="s">
        <v>371</v>
      </c>
      <c r="G135" s="45">
        <v>80</v>
      </c>
      <c r="H135" s="45">
        <v>80</v>
      </c>
      <c r="I135" s="19" t="s">
        <v>447</v>
      </c>
      <c r="J135" s="19" t="s">
        <v>348</v>
      </c>
      <c r="K135" s="34" t="s">
        <v>423</v>
      </c>
      <c r="L135" s="34" t="s">
        <v>424</v>
      </c>
      <c r="M135" s="19" t="s">
        <v>58</v>
      </c>
      <c r="N135" s="19" t="s">
        <v>59</v>
      </c>
    </row>
    <row r="136" ht="31" customHeight="1" spans="1:14">
      <c r="A136" s="42" t="s">
        <v>448</v>
      </c>
      <c r="B136" s="43" t="s">
        <v>443</v>
      </c>
      <c r="C136" s="19" t="s">
        <v>436</v>
      </c>
      <c r="D136" s="42" t="s">
        <v>449</v>
      </c>
      <c r="E136" s="45">
        <v>60</v>
      </c>
      <c r="F136" s="25" t="s">
        <v>371</v>
      </c>
      <c r="G136" s="45">
        <v>60</v>
      </c>
      <c r="H136" s="45">
        <v>60</v>
      </c>
      <c r="I136" s="19" t="s">
        <v>447</v>
      </c>
      <c r="J136" s="19" t="s">
        <v>348</v>
      </c>
      <c r="K136" s="34" t="s">
        <v>423</v>
      </c>
      <c r="L136" s="34" t="s">
        <v>424</v>
      </c>
      <c r="M136" s="19"/>
      <c r="N136" s="19" t="s">
        <v>450</v>
      </c>
    </row>
    <row r="137" ht="31" customHeight="1" spans="1:14">
      <c r="A137" s="42" t="s">
        <v>451</v>
      </c>
      <c r="B137" s="43" t="s">
        <v>443</v>
      </c>
      <c r="C137" s="20" t="s">
        <v>444</v>
      </c>
      <c r="D137" s="42" t="s">
        <v>452</v>
      </c>
      <c r="E137" s="45">
        <v>364</v>
      </c>
      <c r="F137" s="25" t="s">
        <v>371</v>
      </c>
      <c r="G137" s="45">
        <v>364</v>
      </c>
      <c r="H137" s="45">
        <v>364</v>
      </c>
      <c r="I137" s="19" t="s">
        <v>447</v>
      </c>
      <c r="J137" s="19" t="s">
        <v>348</v>
      </c>
      <c r="K137" s="34" t="s">
        <v>423</v>
      </c>
      <c r="L137" s="34" t="s">
        <v>424</v>
      </c>
      <c r="M137" s="19" t="s">
        <v>58</v>
      </c>
      <c r="N137" s="19" t="s">
        <v>59</v>
      </c>
    </row>
    <row r="138" ht="31" customHeight="1" spans="1:14">
      <c r="A138" s="42" t="s">
        <v>453</v>
      </c>
      <c r="B138" s="43" t="s">
        <v>443</v>
      </c>
      <c r="C138" s="19" t="s">
        <v>436</v>
      </c>
      <c r="D138" s="42" t="s">
        <v>454</v>
      </c>
      <c r="E138" s="45">
        <v>140</v>
      </c>
      <c r="F138" s="25" t="s">
        <v>371</v>
      </c>
      <c r="G138" s="45">
        <v>140</v>
      </c>
      <c r="H138" s="45">
        <v>140</v>
      </c>
      <c r="I138" s="19" t="s">
        <v>447</v>
      </c>
      <c r="J138" s="19" t="s">
        <v>348</v>
      </c>
      <c r="K138" s="34" t="s">
        <v>423</v>
      </c>
      <c r="L138" s="34" t="s">
        <v>424</v>
      </c>
      <c r="M138" s="19" t="s">
        <v>58</v>
      </c>
      <c r="N138" s="19" t="s">
        <v>59</v>
      </c>
    </row>
    <row r="139" ht="31" customHeight="1" spans="1:14">
      <c r="A139" s="42" t="s">
        <v>455</v>
      </c>
      <c r="B139" s="43" t="s">
        <v>443</v>
      </c>
      <c r="C139" s="19" t="s">
        <v>436</v>
      </c>
      <c r="D139" s="42" t="s">
        <v>455</v>
      </c>
      <c r="E139" s="45">
        <v>200</v>
      </c>
      <c r="F139" s="25" t="s">
        <v>371</v>
      </c>
      <c r="G139" s="45">
        <v>200</v>
      </c>
      <c r="H139" s="45">
        <v>200</v>
      </c>
      <c r="I139" s="19" t="s">
        <v>447</v>
      </c>
      <c r="J139" s="19" t="s">
        <v>348</v>
      </c>
      <c r="K139" s="34" t="s">
        <v>423</v>
      </c>
      <c r="L139" s="34" t="s">
        <v>424</v>
      </c>
      <c r="M139" s="19" t="s">
        <v>58</v>
      </c>
      <c r="N139" s="19" t="s">
        <v>59</v>
      </c>
    </row>
    <row r="140" ht="31" customHeight="1" spans="1:14">
      <c r="A140" s="42" t="s">
        <v>456</v>
      </c>
      <c r="B140" s="43" t="s">
        <v>443</v>
      </c>
      <c r="C140" s="20"/>
      <c r="D140" s="42" t="s">
        <v>457</v>
      </c>
      <c r="E140" s="45">
        <v>180</v>
      </c>
      <c r="F140" s="25" t="s">
        <v>371</v>
      </c>
      <c r="G140" s="45">
        <v>180</v>
      </c>
      <c r="H140" s="45">
        <v>180</v>
      </c>
      <c r="I140" s="19" t="s">
        <v>447</v>
      </c>
      <c r="J140" s="19" t="s">
        <v>348</v>
      </c>
      <c r="K140" s="34" t="s">
        <v>423</v>
      </c>
      <c r="L140" s="34" t="s">
        <v>424</v>
      </c>
      <c r="M140" s="19" t="s">
        <v>58</v>
      </c>
      <c r="N140" s="19" t="s">
        <v>59</v>
      </c>
    </row>
    <row r="141" ht="31" customHeight="1" spans="1:14">
      <c r="A141" s="42" t="s">
        <v>458</v>
      </c>
      <c r="B141" s="43" t="s">
        <v>443</v>
      </c>
      <c r="C141" s="20"/>
      <c r="D141" s="42" t="s">
        <v>459</v>
      </c>
      <c r="E141" s="45" t="s">
        <v>193</v>
      </c>
      <c r="F141" s="25" t="s">
        <v>371</v>
      </c>
      <c r="G141" s="45">
        <v>25</v>
      </c>
      <c r="H141" s="45">
        <v>25</v>
      </c>
      <c r="I141" s="19" t="s">
        <v>447</v>
      </c>
      <c r="J141" s="19" t="s">
        <v>348</v>
      </c>
      <c r="K141" s="34" t="s">
        <v>423</v>
      </c>
      <c r="L141" s="34" t="s">
        <v>424</v>
      </c>
      <c r="M141" s="19" t="s">
        <v>58</v>
      </c>
      <c r="N141" s="19" t="s">
        <v>59</v>
      </c>
    </row>
    <row r="142" ht="31" customHeight="1" spans="1:14">
      <c r="A142" s="42" t="s">
        <v>460</v>
      </c>
      <c r="B142" s="43" t="s">
        <v>443</v>
      </c>
      <c r="C142" s="19" t="s">
        <v>436</v>
      </c>
      <c r="D142" s="42" t="s">
        <v>461</v>
      </c>
      <c r="E142" s="45">
        <v>30</v>
      </c>
      <c r="F142" s="25" t="s">
        <v>371</v>
      </c>
      <c r="G142" s="45">
        <v>30</v>
      </c>
      <c r="H142" s="45">
        <v>30</v>
      </c>
      <c r="I142" s="19" t="s">
        <v>447</v>
      </c>
      <c r="J142" s="19" t="s">
        <v>348</v>
      </c>
      <c r="K142" s="34" t="s">
        <v>423</v>
      </c>
      <c r="L142" s="34" t="s">
        <v>424</v>
      </c>
      <c r="M142" s="19" t="s">
        <v>58</v>
      </c>
      <c r="N142" s="19" t="s">
        <v>59</v>
      </c>
    </row>
    <row r="143" ht="24" customHeight="1" spans="1:14">
      <c r="A143" s="18" t="s">
        <v>462</v>
      </c>
      <c r="B143" s="14"/>
      <c r="C143" s="28"/>
      <c r="D143" s="27"/>
      <c r="E143" s="28"/>
      <c r="F143" s="28"/>
      <c r="G143" s="28">
        <f>SUM(G144:G151)</f>
        <v>4150</v>
      </c>
      <c r="H143" s="28">
        <f>SUM(H144:H151)</f>
        <v>4150</v>
      </c>
      <c r="I143" s="19"/>
      <c r="J143" s="14"/>
      <c r="K143" s="34"/>
      <c r="L143" s="19"/>
      <c r="M143" s="19"/>
      <c r="N143" s="19"/>
    </row>
    <row r="144" ht="30" customHeight="1" spans="1:14">
      <c r="A144" s="23" t="s">
        <v>463</v>
      </c>
      <c r="B144" s="24" t="s">
        <v>326</v>
      </c>
      <c r="C144" s="25" t="s">
        <v>185</v>
      </c>
      <c r="D144" s="23" t="s">
        <v>464</v>
      </c>
      <c r="E144" s="37" t="s">
        <v>465</v>
      </c>
      <c r="F144" s="25" t="s">
        <v>371</v>
      </c>
      <c r="G144" s="20">
        <v>150</v>
      </c>
      <c r="H144" s="20">
        <v>150</v>
      </c>
      <c r="I144" s="19" t="s">
        <v>54</v>
      </c>
      <c r="J144" s="24" t="s">
        <v>348</v>
      </c>
      <c r="K144" s="34" t="s">
        <v>466</v>
      </c>
      <c r="L144" s="34" t="s">
        <v>467</v>
      </c>
      <c r="M144" s="19" t="s">
        <v>58</v>
      </c>
      <c r="N144" s="19" t="s">
        <v>468</v>
      </c>
    </row>
    <row r="145" ht="32" customHeight="1" spans="1:14">
      <c r="A145" s="23" t="s">
        <v>469</v>
      </c>
      <c r="B145" s="24" t="s">
        <v>470</v>
      </c>
      <c r="C145" s="46" t="s">
        <v>185</v>
      </c>
      <c r="D145" s="23" t="s">
        <v>471</v>
      </c>
      <c r="E145" s="37" t="s">
        <v>472</v>
      </c>
      <c r="F145" s="25" t="s">
        <v>371</v>
      </c>
      <c r="G145" s="20">
        <v>170</v>
      </c>
      <c r="H145" s="19">
        <v>170</v>
      </c>
      <c r="I145" s="19" t="s">
        <v>54</v>
      </c>
      <c r="J145" s="24" t="s">
        <v>470</v>
      </c>
      <c r="K145" s="34" t="s">
        <v>473</v>
      </c>
      <c r="L145" s="34" t="s">
        <v>474</v>
      </c>
      <c r="M145" s="19" t="s">
        <v>58</v>
      </c>
      <c r="N145" s="19" t="s">
        <v>475</v>
      </c>
    </row>
    <row r="146" ht="32" customHeight="1" spans="1:14">
      <c r="A146" s="23" t="s">
        <v>476</v>
      </c>
      <c r="B146" s="24" t="s">
        <v>477</v>
      </c>
      <c r="C146" s="46" t="s">
        <v>185</v>
      </c>
      <c r="D146" s="23" t="s">
        <v>478</v>
      </c>
      <c r="E146" s="37" t="s">
        <v>479</v>
      </c>
      <c r="F146" s="25" t="s">
        <v>371</v>
      </c>
      <c r="G146" s="24">
        <v>1000</v>
      </c>
      <c r="H146" s="24">
        <v>1000</v>
      </c>
      <c r="I146" s="19" t="s">
        <v>54</v>
      </c>
      <c r="J146" s="24" t="s">
        <v>470</v>
      </c>
      <c r="K146" s="34" t="s">
        <v>473</v>
      </c>
      <c r="L146" s="34" t="s">
        <v>474</v>
      </c>
      <c r="M146" s="19"/>
      <c r="N146" s="19" t="s">
        <v>450</v>
      </c>
    </row>
    <row r="147" ht="32" customHeight="1" spans="1:14">
      <c r="A147" s="23" t="s">
        <v>480</v>
      </c>
      <c r="B147" s="24" t="s">
        <v>481</v>
      </c>
      <c r="C147" s="46" t="s">
        <v>185</v>
      </c>
      <c r="D147" s="23" t="s">
        <v>482</v>
      </c>
      <c r="E147" s="37" t="s">
        <v>479</v>
      </c>
      <c r="F147" s="25" t="s">
        <v>371</v>
      </c>
      <c r="G147" s="24">
        <v>1000</v>
      </c>
      <c r="H147" s="24">
        <v>1000</v>
      </c>
      <c r="I147" s="19" t="s">
        <v>54</v>
      </c>
      <c r="J147" s="24" t="s">
        <v>483</v>
      </c>
      <c r="K147" s="34" t="s">
        <v>473</v>
      </c>
      <c r="L147" s="34" t="s">
        <v>484</v>
      </c>
      <c r="M147" s="19"/>
      <c r="N147" s="19" t="s">
        <v>450</v>
      </c>
    </row>
    <row r="148" ht="36" customHeight="1" spans="1:14">
      <c r="A148" s="23" t="s">
        <v>485</v>
      </c>
      <c r="B148" s="24" t="s">
        <v>486</v>
      </c>
      <c r="C148" s="46" t="s">
        <v>185</v>
      </c>
      <c r="D148" s="29" t="s">
        <v>487</v>
      </c>
      <c r="E148" s="37" t="s">
        <v>488</v>
      </c>
      <c r="F148" s="25" t="s">
        <v>371</v>
      </c>
      <c r="G148" s="20">
        <v>300</v>
      </c>
      <c r="H148" s="19">
        <v>300</v>
      </c>
      <c r="I148" s="19" t="s">
        <v>54</v>
      </c>
      <c r="J148" s="24" t="s">
        <v>348</v>
      </c>
      <c r="K148" s="34" t="s">
        <v>473</v>
      </c>
      <c r="L148" s="34" t="s">
        <v>474</v>
      </c>
      <c r="M148" s="19" t="s">
        <v>58</v>
      </c>
      <c r="N148" s="19" t="s">
        <v>450</v>
      </c>
    </row>
    <row r="149" ht="23" customHeight="1" spans="1:14">
      <c r="A149" s="29" t="s">
        <v>489</v>
      </c>
      <c r="B149" s="39" t="s">
        <v>109</v>
      </c>
      <c r="C149" s="46" t="s">
        <v>185</v>
      </c>
      <c r="D149" s="29" t="s">
        <v>490</v>
      </c>
      <c r="E149" s="39" t="s">
        <v>377</v>
      </c>
      <c r="F149" s="25" t="s">
        <v>371</v>
      </c>
      <c r="G149" s="39">
        <v>30</v>
      </c>
      <c r="H149" s="39">
        <v>30</v>
      </c>
      <c r="I149" s="19" t="s">
        <v>54</v>
      </c>
      <c r="J149" s="24" t="s">
        <v>348</v>
      </c>
      <c r="K149" s="34" t="s">
        <v>491</v>
      </c>
      <c r="L149" s="34" t="s">
        <v>474</v>
      </c>
      <c r="M149" s="19" t="s">
        <v>58</v>
      </c>
      <c r="N149" s="19" t="s">
        <v>59</v>
      </c>
    </row>
    <row r="150" ht="23" customHeight="1" spans="1:14">
      <c r="A150" s="42" t="s">
        <v>492</v>
      </c>
      <c r="B150" s="24" t="s">
        <v>470</v>
      </c>
      <c r="C150" s="46" t="s">
        <v>185</v>
      </c>
      <c r="D150" s="42" t="s">
        <v>493</v>
      </c>
      <c r="E150" s="43" t="s">
        <v>494</v>
      </c>
      <c r="F150" s="25" t="s">
        <v>371</v>
      </c>
      <c r="G150" s="43">
        <v>1000</v>
      </c>
      <c r="H150" s="43">
        <v>1000</v>
      </c>
      <c r="I150" s="19" t="s">
        <v>54</v>
      </c>
      <c r="J150" s="19" t="s">
        <v>348</v>
      </c>
      <c r="K150" s="34" t="s">
        <v>473</v>
      </c>
      <c r="L150" s="34" t="s">
        <v>474</v>
      </c>
      <c r="M150" s="19" t="s">
        <v>58</v>
      </c>
      <c r="N150" s="19" t="s">
        <v>450</v>
      </c>
    </row>
    <row r="151" ht="31" customHeight="1" spans="1:14">
      <c r="A151" s="42" t="s">
        <v>495</v>
      </c>
      <c r="B151" s="24" t="s">
        <v>470</v>
      </c>
      <c r="C151" s="46" t="s">
        <v>185</v>
      </c>
      <c r="D151" s="42" t="s">
        <v>496</v>
      </c>
      <c r="E151" s="43" t="s">
        <v>497</v>
      </c>
      <c r="F151" s="25" t="s">
        <v>371</v>
      </c>
      <c r="G151" s="43">
        <v>500</v>
      </c>
      <c r="H151" s="43">
        <v>500</v>
      </c>
      <c r="I151" s="19" t="s">
        <v>54</v>
      </c>
      <c r="J151" s="19" t="s">
        <v>348</v>
      </c>
      <c r="K151" s="34" t="s">
        <v>473</v>
      </c>
      <c r="L151" s="34" t="s">
        <v>474</v>
      </c>
      <c r="M151" s="19" t="s">
        <v>58</v>
      </c>
      <c r="N151" s="19" t="s">
        <v>450</v>
      </c>
    </row>
    <row r="152" ht="30" customHeight="1" spans="1:14">
      <c r="A152" s="18" t="s">
        <v>498</v>
      </c>
      <c r="B152" s="14"/>
      <c r="C152" s="28"/>
      <c r="D152" s="27"/>
      <c r="E152" s="28"/>
      <c r="F152" s="28"/>
      <c r="G152" s="28">
        <f>SUM(G153:G156)</f>
        <v>480</v>
      </c>
      <c r="H152" s="28">
        <f>SUM(H153:H156)</f>
        <v>480</v>
      </c>
      <c r="I152" s="19"/>
      <c r="J152" s="14"/>
      <c r="K152" s="34"/>
      <c r="L152" s="19"/>
      <c r="M152" s="19"/>
      <c r="N152" s="19"/>
    </row>
    <row r="153" ht="31" customHeight="1" spans="1:14">
      <c r="A153" s="23" t="s">
        <v>499</v>
      </c>
      <c r="B153" s="24" t="s">
        <v>500</v>
      </c>
      <c r="C153" s="25" t="s">
        <v>185</v>
      </c>
      <c r="D153" s="23" t="s">
        <v>501</v>
      </c>
      <c r="E153" s="24" t="s">
        <v>394</v>
      </c>
      <c r="F153" s="25" t="s">
        <v>371</v>
      </c>
      <c r="G153" s="24">
        <v>50</v>
      </c>
      <c r="H153" s="24">
        <v>50</v>
      </c>
      <c r="I153" s="19" t="s">
        <v>54</v>
      </c>
      <c r="J153" s="24" t="s">
        <v>348</v>
      </c>
      <c r="K153" s="34" t="s">
        <v>491</v>
      </c>
      <c r="L153" s="34" t="s">
        <v>395</v>
      </c>
      <c r="M153" s="19" t="s">
        <v>58</v>
      </c>
      <c r="N153" s="19" t="s">
        <v>59</v>
      </c>
    </row>
    <row r="154" ht="31" customHeight="1" spans="1:14">
      <c r="A154" s="23" t="s">
        <v>502</v>
      </c>
      <c r="B154" s="24" t="s">
        <v>503</v>
      </c>
      <c r="C154" s="25" t="s">
        <v>185</v>
      </c>
      <c r="D154" s="23" t="s">
        <v>504</v>
      </c>
      <c r="E154" s="24" t="s">
        <v>377</v>
      </c>
      <c r="F154" s="25" t="s">
        <v>371</v>
      </c>
      <c r="G154" s="24">
        <v>30</v>
      </c>
      <c r="H154" s="24">
        <v>30</v>
      </c>
      <c r="I154" s="19" t="s">
        <v>54</v>
      </c>
      <c r="J154" s="24" t="s">
        <v>348</v>
      </c>
      <c r="K154" s="34" t="s">
        <v>491</v>
      </c>
      <c r="L154" s="34" t="s">
        <v>395</v>
      </c>
      <c r="M154" s="19" t="s">
        <v>58</v>
      </c>
      <c r="N154" s="19" t="s">
        <v>59</v>
      </c>
    </row>
    <row r="155" ht="36" customHeight="1" spans="1:14">
      <c r="A155" s="23" t="s">
        <v>505</v>
      </c>
      <c r="B155" s="24" t="s">
        <v>152</v>
      </c>
      <c r="C155" s="25" t="s">
        <v>185</v>
      </c>
      <c r="D155" s="23" t="s">
        <v>506</v>
      </c>
      <c r="E155" s="24" t="s">
        <v>507</v>
      </c>
      <c r="F155" s="25" t="s">
        <v>371</v>
      </c>
      <c r="G155" s="24">
        <v>130</v>
      </c>
      <c r="H155" s="24">
        <v>130</v>
      </c>
      <c r="I155" s="19" t="s">
        <v>54</v>
      </c>
      <c r="J155" s="24" t="s">
        <v>348</v>
      </c>
      <c r="K155" s="34" t="s">
        <v>473</v>
      </c>
      <c r="L155" s="34" t="s">
        <v>508</v>
      </c>
      <c r="M155" s="19" t="s">
        <v>58</v>
      </c>
      <c r="N155" s="19" t="s">
        <v>59</v>
      </c>
    </row>
    <row r="156" ht="42" customHeight="1" spans="1:14">
      <c r="A156" s="23" t="s">
        <v>509</v>
      </c>
      <c r="B156" s="24" t="s">
        <v>510</v>
      </c>
      <c r="C156" s="25" t="s">
        <v>50</v>
      </c>
      <c r="D156" s="23" t="s">
        <v>511</v>
      </c>
      <c r="E156" s="20" t="s">
        <v>52</v>
      </c>
      <c r="F156" s="25" t="s">
        <v>336</v>
      </c>
      <c r="G156" s="24">
        <v>270</v>
      </c>
      <c r="H156" s="24">
        <v>270</v>
      </c>
      <c r="I156" s="19" t="s">
        <v>54</v>
      </c>
      <c r="J156" s="24" t="s">
        <v>348</v>
      </c>
      <c r="K156" s="34" t="s">
        <v>491</v>
      </c>
      <c r="L156" s="34" t="s">
        <v>508</v>
      </c>
      <c r="M156" s="19" t="s">
        <v>58</v>
      </c>
      <c r="N156" s="19" t="s">
        <v>59</v>
      </c>
    </row>
    <row r="157" ht="23" customHeight="1" spans="1:14">
      <c r="A157" s="18" t="s">
        <v>512</v>
      </c>
      <c r="B157" s="14"/>
      <c r="C157" s="28"/>
      <c r="D157" s="27"/>
      <c r="E157" s="28"/>
      <c r="F157" s="28"/>
      <c r="G157" s="28">
        <f>SUM(G158:G159)</f>
        <v>200</v>
      </c>
      <c r="H157" s="28">
        <f>SUM(H158:H159)</f>
        <v>200</v>
      </c>
      <c r="I157" s="19"/>
      <c r="J157" s="14"/>
      <c r="K157" s="34"/>
      <c r="L157" s="19"/>
      <c r="M157" s="19"/>
      <c r="N157" s="19"/>
    </row>
    <row r="158" ht="31" customHeight="1" spans="1:14">
      <c r="A158" s="23" t="s">
        <v>513</v>
      </c>
      <c r="B158" s="26" t="s">
        <v>514</v>
      </c>
      <c r="C158" s="25" t="s">
        <v>185</v>
      </c>
      <c r="D158" s="23" t="s">
        <v>515</v>
      </c>
      <c r="E158" s="39" t="s">
        <v>516</v>
      </c>
      <c r="F158" s="25" t="s">
        <v>517</v>
      </c>
      <c r="G158" s="24">
        <v>150</v>
      </c>
      <c r="H158" s="24">
        <v>150</v>
      </c>
      <c r="I158" s="19" t="s">
        <v>54</v>
      </c>
      <c r="J158" s="24" t="s">
        <v>348</v>
      </c>
      <c r="K158" s="34" t="s">
        <v>367</v>
      </c>
      <c r="L158" s="34" t="s">
        <v>518</v>
      </c>
      <c r="M158" s="19" t="s">
        <v>58</v>
      </c>
      <c r="N158" s="19" t="s">
        <v>450</v>
      </c>
    </row>
    <row r="159" ht="40" customHeight="1" spans="1:14">
      <c r="A159" s="42" t="s">
        <v>519</v>
      </c>
      <c r="B159" s="43" t="s">
        <v>326</v>
      </c>
      <c r="C159" s="20" t="s">
        <v>185</v>
      </c>
      <c r="D159" s="42" t="s">
        <v>520</v>
      </c>
      <c r="E159" s="39" t="s">
        <v>521</v>
      </c>
      <c r="F159" s="25" t="s">
        <v>53</v>
      </c>
      <c r="G159" s="43">
        <v>50</v>
      </c>
      <c r="H159" s="43">
        <v>50</v>
      </c>
      <c r="I159" s="19" t="s">
        <v>54</v>
      </c>
      <c r="J159" s="19" t="s">
        <v>522</v>
      </c>
      <c r="K159" s="34" t="s">
        <v>367</v>
      </c>
      <c r="L159" s="34" t="s">
        <v>523</v>
      </c>
      <c r="M159" s="19" t="s">
        <v>357</v>
      </c>
      <c r="N159" s="19"/>
    </row>
    <row r="160" ht="23" customHeight="1" spans="1:14">
      <c r="A160" s="18" t="s">
        <v>524</v>
      </c>
      <c r="B160" s="14"/>
      <c r="C160" s="28"/>
      <c r="D160" s="27"/>
      <c r="E160" s="28"/>
      <c r="F160" s="28"/>
      <c r="G160" s="28"/>
      <c r="H160" s="19"/>
      <c r="I160" s="19"/>
      <c r="J160" s="14"/>
      <c r="K160" s="34"/>
      <c r="L160" s="19"/>
      <c r="M160" s="19"/>
      <c r="N160" s="19"/>
    </row>
    <row r="161" ht="23" customHeight="1" spans="1:14">
      <c r="A161" s="18" t="s">
        <v>525</v>
      </c>
      <c r="B161" s="14"/>
      <c r="C161" s="28"/>
      <c r="D161" s="27"/>
      <c r="E161" s="28"/>
      <c r="F161" s="28"/>
      <c r="G161" s="35">
        <f>SUM(G162:G206)</f>
        <v>6501.35</v>
      </c>
      <c r="H161" s="35">
        <f>SUM(H162:H206)</f>
        <v>6501.35</v>
      </c>
      <c r="I161" s="19"/>
      <c r="J161" s="14"/>
      <c r="K161" s="34"/>
      <c r="L161" s="19"/>
      <c r="M161" s="19"/>
      <c r="N161" s="19"/>
    </row>
    <row r="162" ht="45" customHeight="1" spans="1:14">
      <c r="A162" s="23" t="s">
        <v>526</v>
      </c>
      <c r="B162" s="46" t="s">
        <v>527</v>
      </c>
      <c r="C162" s="25" t="s">
        <v>528</v>
      </c>
      <c r="D162" s="23" t="s">
        <v>529</v>
      </c>
      <c r="E162" s="34" t="s">
        <v>530</v>
      </c>
      <c r="F162" s="25" t="s">
        <v>531</v>
      </c>
      <c r="G162" s="20">
        <v>464.18</v>
      </c>
      <c r="H162" s="20">
        <v>464.18</v>
      </c>
      <c r="I162" s="19" t="s">
        <v>54</v>
      </c>
      <c r="J162" s="19" t="s">
        <v>532</v>
      </c>
      <c r="K162" s="34" t="s">
        <v>356</v>
      </c>
      <c r="L162" s="34" t="s">
        <v>533</v>
      </c>
      <c r="M162" s="19" t="s">
        <v>357</v>
      </c>
      <c r="N162" s="19"/>
    </row>
    <row r="163" ht="37" customHeight="1" spans="1:14">
      <c r="A163" s="42" t="s">
        <v>534</v>
      </c>
      <c r="B163" s="24" t="s">
        <v>535</v>
      </c>
      <c r="C163" s="25" t="s">
        <v>528</v>
      </c>
      <c r="D163" s="23" t="s">
        <v>536</v>
      </c>
      <c r="E163" s="34" t="s">
        <v>537</v>
      </c>
      <c r="F163" s="25" t="s">
        <v>531</v>
      </c>
      <c r="G163" s="47">
        <v>45.84</v>
      </c>
      <c r="H163" s="47">
        <v>45.84</v>
      </c>
      <c r="I163" s="19" t="s">
        <v>54</v>
      </c>
      <c r="J163" s="19" t="s">
        <v>532</v>
      </c>
      <c r="K163" s="34" t="s">
        <v>356</v>
      </c>
      <c r="L163" s="34" t="s">
        <v>533</v>
      </c>
      <c r="M163" s="19" t="s">
        <v>357</v>
      </c>
      <c r="N163" s="19"/>
    </row>
    <row r="164" ht="37" customHeight="1" spans="1:14">
      <c r="A164" s="23" t="s">
        <v>538</v>
      </c>
      <c r="B164" s="46" t="s">
        <v>527</v>
      </c>
      <c r="C164" s="25" t="s">
        <v>528</v>
      </c>
      <c r="D164" s="23" t="s">
        <v>539</v>
      </c>
      <c r="E164" s="34" t="s">
        <v>540</v>
      </c>
      <c r="F164" s="25" t="s">
        <v>531</v>
      </c>
      <c r="G164" s="20">
        <v>775.68</v>
      </c>
      <c r="H164" s="20">
        <v>775.68</v>
      </c>
      <c r="I164" s="19" t="s">
        <v>54</v>
      </c>
      <c r="J164" s="19" t="s">
        <v>541</v>
      </c>
      <c r="K164" s="34" t="s">
        <v>356</v>
      </c>
      <c r="L164" s="34" t="s">
        <v>542</v>
      </c>
      <c r="M164" s="19" t="s">
        <v>357</v>
      </c>
      <c r="N164" s="19"/>
    </row>
    <row r="165" ht="70" customHeight="1" spans="1:14">
      <c r="A165" s="29" t="s">
        <v>543</v>
      </c>
      <c r="B165" s="24" t="s">
        <v>483</v>
      </c>
      <c r="C165" s="25" t="s">
        <v>185</v>
      </c>
      <c r="D165" s="29" t="s">
        <v>544</v>
      </c>
      <c r="E165" s="20" t="s">
        <v>545</v>
      </c>
      <c r="F165" s="25" t="s">
        <v>53</v>
      </c>
      <c r="G165" s="20">
        <v>400</v>
      </c>
      <c r="H165" s="20">
        <v>400</v>
      </c>
      <c r="I165" s="19" t="s">
        <v>54</v>
      </c>
      <c r="J165" s="24" t="s">
        <v>348</v>
      </c>
      <c r="K165" s="34" t="s">
        <v>383</v>
      </c>
      <c r="L165" s="34" t="s">
        <v>395</v>
      </c>
      <c r="M165" s="19" t="s">
        <v>58</v>
      </c>
      <c r="N165" s="19" t="s">
        <v>59</v>
      </c>
    </row>
    <row r="166" ht="45" customHeight="1" spans="1:14">
      <c r="A166" s="29" t="s">
        <v>546</v>
      </c>
      <c r="B166" s="39" t="s">
        <v>547</v>
      </c>
      <c r="C166" s="25" t="s">
        <v>185</v>
      </c>
      <c r="D166" s="29" t="s">
        <v>548</v>
      </c>
      <c r="E166" s="39" t="s">
        <v>245</v>
      </c>
      <c r="F166" s="25" t="s">
        <v>53</v>
      </c>
      <c r="G166" s="39">
        <v>20</v>
      </c>
      <c r="H166" s="39">
        <v>20</v>
      </c>
      <c r="I166" s="19" t="s">
        <v>54</v>
      </c>
      <c r="J166" s="24" t="s">
        <v>348</v>
      </c>
      <c r="K166" s="34" t="s">
        <v>383</v>
      </c>
      <c r="L166" s="34" t="s">
        <v>549</v>
      </c>
      <c r="M166" s="19" t="s">
        <v>58</v>
      </c>
      <c r="N166" s="19" t="s">
        <v>59</v>
      </c>
    </row>
    <row r="167" ht="57" customHeight="1" spans="1:14">
      <c r="A167" s="29" t="s">
        <v>550</v>
      </c>
      <c r="B167" s="30" t="s">
        <v>551</v>
      </c>
      <c r="C167" s="25" t="s">
        <v>185</v>
      </c>
      <c r="D167" s="29" t="s">
        <v>552</v>
      </c>
      <c r="E167" s="39" t="s">
        <v>377</v>
      </c>
      <c r="F167" s="25" t="s">
        <v>53</v>
      </c>
      <c r="G167" s="39">
        <v>30</v>
      </c>
      <c r="H167" s="39">
        <v>30</v>
      </c>
      <c r="I167" s="19" t="s">
        <v>54</v>
      </c>
      <c r="J167" s="24" t="s">
        <v>348</v>
      </c>
      <c r="K167" s="34" t="s">
        <v>383</v>
      </c>
      <c r="L167" s="34" t="s">
        <v>549</v>
      </c>
      <c r="M167" s="19" t="s">
        <v>58</v>
      </c>
      <c r="N167" s="19" t="s">
        <v>59</v>
      </c>
    </row>
    <row r="168" ht="31" customHeight="1" spans="1:14">
      <c r="A168" s="29" t="s">
        <v>553</v>
      </c>
      <c r="B168" s="24" t="s">
        <v>554</v>
      </c>
      <c r="C168" s="25" t="s">
        <v>185</v>
      </c>
      <c r="D168" s="29" t="s">
        <v>555</v>
      </c>
      <c r="E168" s="20" t="s">
        <v>556</v>
      </c>
      <c r="F168" s="25" t="s">
        <v>53</v>
      </c>
      <c r="G168" s="20">
        <v>200</v>
      </c>
      <c r="H168" s="20">
        <v>200</v>
      </c>
      <c r="I168" s="19" t="s">
        <v>54</v>
      </c>
      <c r="J168" s="24" t="s">
        <v>348</v>
      </c>
      <c r="K168" s="34" t="s">
        <v>383</v>
      </c>
      <c r="L168" s="34" t="s">
        <v>395</v>
      </c>
      <c r="M168" s="19" t="s">
        <v>58</v>
      </c>
      <c r="N168" s="19" t="s">
        <v>59</v>
      </c>
    </row>
    <row r="169" ht="31" customHeight="1" spans="1:14">
      <c r="A169" s="23" t="s">
        <v>557</v>
      </c>
      <c r="B169" s="24" t="s">
        <v>385</v>
      </c>
      <c r="C169" s="25" t="s">
        <v>558</v>
      </c>
      <c r="D169" s="23" t="s">
        <v>559</v>
      </c>
      <c r="E169" s="20" t="s">
        <v>560</v>
      </c>
      <c r="F169" s="25" t="s">
        <v>53</v>
      </c>
      <c r="G169" s="24">
        <v>65</v>
      </c>
      <c r="H169" s="24">
        <v>65</v>
      </c>
      <c r="I169" s="19" t="s">
        <v>54</v>
      </c>
      <c r="J169" s="24" t="s">
        <v>348</v>
      </c>
      <c r="K169" s="34" t="s">
        <v>56</v>
      </c>
      <c r="L169" s="34" t="s">
        <v>561</v>
      </c>
      <c r="M169" s="19" t="s">
        <v>58</v>
      </c>
      <c r="N169" s="19" t="s">
        <v>59</v>
      </c>
    </row>
    <row r="170" ht="31" customHeight="1" spans="1:14">
      <c r="A170" s="23" t="s">
        <v>562</v>
      </c>
      <c r="B170" s="24" t="s">
        <v>510</v>
      </c>
      <c r="C170" s="25" t="s">
        <v>185</v>
      </c>
      <c r="D170" s="23" t="s">
        <v>563</v>
      </c>
      <c r="E170" s="20" t="s">
        <v>564</v>
      </c>
      <c r="F170" s="25" t="s">
        <v>53</v>
      </c>
      <c r="G170" s="24">
        <v>80</v>
      </c>
      <c r="H170" s="24">
        <v>80</v>
      </c>
      <c r="I170" s="19" t="s">
        <v>54</v>
      </c>
      <c r="J170" s="24" t="s">
        <v>348</v>
      </c>
      <c r="K170" s="34" t="s">
        <v>56</v>
      </c>
      <c r="L170" s="34" t="s">
        <v>561</v>
      </c>
      <c r="M170" s="19" t="s">
        <v>58</v>
      </c>
      <c r="N170" s="19" t="s">
        <v>59</v>
      </c>
    </row>
    <row r="171" ht="37" customHeight="1" spans="1:14">
      <c r="A171" s="23" t="s">
        <v>565</v>
      </c>
      <c r="B171" s="24" t="s">
        <v>566</v>
      </c>
      <c r="C171" s="25" t="s">
        <v>50</v>
      </c>
      <c r="D171" s="48" t="s">
        <v>567</v>
      </c>
      <c r="E171" s="20" t="s">
        <v>72</v>
      </c>
      <c r="F171" s="25" t="s">
        <v>53</v>
      </c>
      <c r="G171" s="46">
        <v>400</v>
      </c>
      <c r="H171" s="46">
        <v>400</v>
      </c>
      <c r="I171" s="19" t="s">
        <v>54</v>
      </c>
      <c r="J171" s="24" t="s">
        <v>568</v>
      </c>
      <c r="K171" s="34" t="s">
        <v>56</v>
      </c>
      <c r="L171" s="34" t="s">
        <v>569</v>
      </c>
      <c r="M171" s="19" t="s">
        <v>58</v>
      </c>
      <c r="N171" s="19" t="s">
        <v>59</v>
      </c>
    </row>
    <row r="172" ht="47" customHeight="1" spans="1:14">
      <c r="A172" s="23" t="s">
        <v>570</v>
      </c>
      <c r="B172" s="24" t="s">
        <v>571</v>
      </c>
      <c r="C172" s="25" t="s">
        <v>50</v>
      </c>
      <c r="D172" s="48" t="s">
        <v>572</v>
      </c>
      <c r="E172" s="20" t="s">
        <v>573</v>
      </c>
      <c r="F172" s="25" t="s">
        <v>53</v>
      </c>
      <c r="G172" s="46">
        <v>303</v>
      </c>
      <c r="H172" s="46">
        <v>303</v>
      </c>
      <c r="I172" s="19" t="s">
        <v>54</v>
      </c>
      <c r="J172" s="24" t="s">
        <v>414</v>
      </c>
      <c r="K172" s="34" t="s">
        <v>56</v>
      </c>
      <c r="L172" s="34" t="s">
        <v>569</v>
      </c>
      <c r="M172" s="19" t="s">
        <v>58</v>
      </c>
      <c r="N172" s="19" t="s">
        <v>59</v>
      </c>
    </row>
    <row r="173" ht="41" customHeight="1" spans="1:14">
      <c r="A173" s="29" t="s">
        <v>574</v>
      </c>
      <c r="B173" s="24" t="s">
        <v>575</v>
      </c>
      <c r="C173" s="25" t="s">
        <v>50</v>
      </c>
      <c r="D173" s="29" t="s">
        <v>576</v>
      </c>
      <c r="E173" s="20" t="s">
        <v>72</v>
      </c>
      <c r="F173" s="25" t="s">
        <v>53</v>
      </c>
      <c r="G173" s="20">
        <v>175.5</v>
      </c>
      <c r="H173" s="19">
        <v>175.5</v>
      </c>
      <c r="I173" s="19" t="s">
        <v>54</v>
      </c>
      <c r="J173" s="24" t="s">
        <v>348</v>
      </c>
      <c r="K173" s="34" t="s">
        <v>56</v>
      </c>
      <c r="L173" s="34" t="s">
        <v>569</v>
      </c>
      <c r="M173" s="19" t="s">
        <v>58</v>
      </c>
      <c r="N173" s="19" t="s">
        <v>59</v>
      </c>
    </row>
    <row r="174" ht="31" customHeight="1" spans="1:14">
      <c r="A174" s="23" t="s">
        <v>577</v>
      </c>
      <c r="B174" s="24" t="s">
        <v>578</v>
      </c>
      <c r="C174" s="25" t="s">
        <v>50</v>
      </c>
      <c r="D174" s="23" t="s">
        <v>579</v>
      </c>
      <c r="E174" s="20" t="s">
        <v>72</v>
      </c>
      <c r="F174" s="25" t="s">
        <v>53</v>
      </c>
      <c r="G174" s="24">
        <v>30</v>
      </c>
      <c r="H174" s="24">
        <v>30</v>
      </c>
      <c r="I174" s="19" t="s">
        <v>54</v>
      </c>
      <c r="J174" s="24" t="s">
        <v>348</v>
      </c>
      <c r="K174" s="34" t="s">
        <v>56</v>
      </c>
      <c r="L174" s="34" t="s">
        <v>569</v>
      </c>
      <c r="M174" s="19" t="s">
        <v>58</v>
      </c>
      <c r="N174" s="19" t="s">
        <v>59</v>
      </c>
    </row>
    <row r="175" ht="32" customHeight="1" spans="1:14">
      <c r="A175" s="29" t="s">
        <v>580</v>
      </c>
      <c r="B175" s="30" t="s">
        <v>222</v>
      </c>
      <c r="C175" s="25" t="s">
        <v>50</v>
      </c>
      <c r="D175" s="29" t="s">
        <v>581</v>
      </c>
      <c r="E175" s="20" t="s">
        <v>72</v>
      </c>
      <c r="F175" s="25" t="s">
        <v>53</v>
      </c>
      <c r="G175" s="39">
        <v>65</v>
      </c>
      <c r="H175" s="39">
        <v>65</v>
      </c>
      <c r="I175" s="19" t="s">
        <v>54</v>
      </c>
      <c r="J175" s="24" t="s">
        <v>348</v>
      </c>
      <c r="K175" s="34" t="s">
        <v>56</v>
      </c>
      <c r="L175" s="34" t="s">
        <v>569</v>
      </c>
      <c r="M175" s="19" t="s">
        <v>58</v>
      </c>
      <c r="N175" s="19" t="s">
        <v>59</v>
      </c>
    </row>
    <row r="176" ht="37" customHeight="1" spans="1:14">
      <c r="A176" s="29" t="s">
        <v>582</v>
      </c>
      <c r="B176" s="39" t="s">
        <v>583</v>
      </c>
      <c r="C176" s="25" t="s">
        <v>50</v>
      </c>
      <c r="D176" s="29" t="s">
        <v>584</v>
      </c>
      <c r="E176" s="20" t="s">
        <v>72</v>
      </c>
      <c r="F176" s="25" t="s">
        <v>53</v>
      </c>
      <c r="G176" s="39">
        <v>90</v>
      </c>
      <c r="H176" s="39">
        <v>90</v>
      </c>
      <c r="I176" s="19" t="s">
        <v>54</v>
      </c>
      <c r="J176" s="24" t="s">
        <v>348</v>
      </c>
      <c r="K176" s="34" t="s">
        <v>56</v>
      </c>
      <c r="L176" s="34" t="s">
        <v>569</v>
      </c>
      <c r="M176" s="19" t="s">
        <v>58</v>
      </c>
      <c r="N176" s="19" t="s">
        <v>59</v>
      </c>
    </row>
    <row r="177" ht="36" customHeight="1" spans="1:14">
      <c r="A177" s="29" t="s">
        <v>585</v>
      </c>
      <c r="B177" s="39" t="s">
        <v>586</v>
      </c>
      <c r="C177" s="25" t="s">
        <v>50</v>
      </c>
      <c r="D177" s="29" t="s">
        <v>587</v>
      </c>
      <c r="E177" s="20" t="s">
        <v>72</v>
      </c>
      <c r="F177" s="25" t="s">
        <v>53</v>
      </c>
      <c r="G177" s="39">
        <v>180</v>
      </c>
      <c r="H177" s="39">
        <v>180</v>
      </c>
      <c r="I177" s="19" t="s">
        <v>54</v>
      </c>
      <c r="J177" s="24" t="s">
        <v>348</v>
      </c>
      <c r="K177" s="34" t="s">
        <v>56</v>
      </c>
      <c r="L177" s="34" t="s">
        <v>569</v>
      </c>
      <c r="M177" s="19" t="s">
        <v>58</v>
      </c>
      <c r="N177" s="19" t="s">
        <v>59</v>
      </c>
    </row>
    <row r="178" ht="40" customHeight="1" spans="1:14">
      <c r="A178" s="29" t="s">
        <v>588</v>
      </c>
      <c r="B178" s="39" t="s">
        <v>589</v>
      </c>
      <c r="C178" s="25" t="s">
        <v>50</v>
      </c>
      <c r="D178" s="29" t="s">
        <v>590</v>
      </c>
      <c r="E178" s="20" t="s">
        <v>52</v>
      </c>
      <c r="F178" s="25" t="s">
        <v>53</v>
      </c>
      <c r="G178" s="39">
        <v>154</v>
      </c>
      <c r="H178" s="39">
        <v>154</v>
      </c>
      <c r="I178" s="19" t="s">
        <v>54</v>
      </c>
      <c r="J178" s="24" t="s">
        <v>348</v>
      </c>
      <c r="K178" s="34" t="s">
        <v>56</v>
      </c>
      <c r="L178" s="34" t="s">
        <v>569</v>
      </c>
      <c r="M178" s="19" t="s">
        <v>58</v>
      </c>
      <c r="N178" s="19" t="s">
        <v>59</v>
      </c>
    </row>
    <row r="179" ht="31" customHeight="1" spans="1:14">
      <c r="A179" s="29" t="s">
        <v>591</v>
      </c>
      <c r="B179" s="39" t="s">
        <v>592</v>
      </c>
      <c r="C179" s="25" t="s">
        <v>50</v>
      </c>
      <c r="D179" s="29" t="s">
        <v>593</v>
      </c>
      <c r="E179" s="20" t="s">
        <v>52</v>
      </c>
      <c r="F179" s="25" t="s">
        <v>53</v>
      </c>
      <c r="G179" s="39">
        <v>132</v>
      </c>
      <c r="H179" s="39">
        <v>132</v>
      </c>
      <c r="I179" s="19" t="s">
        <v>54</v>
      </c>
      <c r="J179" s="24" t="s">
        <v>348</v>
      </c>
      <c r="K179" s="34" t="s">
        <v>56</v>
      </c>
      <c r="L179" s="34" t="s">
        <v>569</v>
      </c>
      <c r="M179" s="19" t="s">
        <v>58</v>
      </c>
      <c r="N179" s="19" t="s">
        <v>59</v>
      </c>
    </row>
    <row r="180" ht="34" customHeight="1" spans="1:14">
      <c r="A180" s="29" t="s">
        <v>594</v>
      </c>
      <c r="B180" s="39" t="s">
        <v>155</v>
      </c>
      <c r="C180" s="25" t="s">
        <v>50</v>
      </c>
      <c r="D180" s="29" t="s">
        <v>595</v>
      </c>
      <c r="E180" s="20" t="s">
        <v>72</v>
      </c>
      <c r="F180" s="25" t="s">
        <v>53</v>
      </c>
      <c r="G180" s="39">
        <v>161</v>
      </c>
      <c r="H180" s="39">
        <v>161</v>
      </c>
      <c r="I180" s="19" t="s">
        <v>54</v>
      </c>
      <c r="J180" s="24" t="s">
        <v>348</v>
      </c>
      <c r="K180" s="34" t="s">
        <v>56</v>
      </c>
      <c r="L180" s="34" t="s">
        <v>569</v>
      </c>
      <c r="M180" s="19" t="s">
        <v>58</v>
      </c>
      <c r="N180" s="19" t="s">
        <v>59</v>
      </c>
    </row>
    <row r="181" ht="31" customHeight="1" spans="1:14">
      <c r="A181" s="29" t="s">
        <v>596</v>
      </c>
      <c r="B181" s="39" t="s">
        <v>204</v>
      </c>
      <c r="C181" s="25" t="s">
        <v>50</v>
      </c>
      <c r="D181" s="29" t="s">
        <v>597</v>
      </c>
      <c r="E181" s="20" t="s">
        <v>72</v>
      </c>
      <c r="F181" s="25" t="s">
        <v>53</v>
      </c>
      <c r="G181" s="39">
        <v>30.6</v>
      </c>
      <c r="H181" s="39">
        <v>30.6</v>
      </c>
      <c r="I181" s="19" t="s">
        <v>54</v>
      </c>
      <c r="J181" s="24" t="s">
        <v>348</v>
      </c>
      <c r="K181" s="34" t="s">
        <v>56</v>
      </c>
      <c r="L181" s="34" t="s">
        <v>569</v>
      </c>
      <c r="M181" s="19" t="s">
        <v>58</v>
      </c>
      <c r="N181" s="19" t="s">
        <v>59</v>
      </c>
    </row>
    <row r="182" ht="31" customHeight="1" spans="1:14">
      <c r="A182" s="23" t="s">
        <v>598</v>
      </c>
      <c r="B182" s="24" t="s">
        <v>599</v>
      </c>
      <c r="C182" s="25" t="s">
        <v>50</v>
      </c>
      <c r="D182" s="23" t="s">
        <v>600</v>
      </c>
      <c r="E182" s="20" t="s">
        <v>601</v>
      </c>
      <c r="F182" s="25" t="s">
        <v>53</v>
      </c>
      <c r="G182" s="24">
        <v>30</v>
      </c>
      <c r="H182" s="24">
        <v>30</v>
      </c>
      <c r="I182" s="19" t="s">
        <v>54</v>
      </c>
      <c r="J182" s="24" t="s">
        <v>348</v>
      </c>
      <c r="K182" s="34" t="s">
        <v>56</v>
      </c>
      <c r="L182" s="34" t="s">
        <v>569</v>
      </c>
      <c r="M182" s="19" t="s">
        <v>58</v>
      </c>
      <c r="N182" s="19" t="s">
        <v>59</v>
      </c>
    </row>
    <row r="183" ht="31" customHeight="1" spans="1:14">
      <c r="A183" s="23" t="s">
        <v>602</v>
      </c>
      <c r="B183" s="24" t="s">
        <v>603</v>
      </c>
      <c r="C183" s="25" t="s">
        <v>50</v>
      </c>
      <c r="D183" s="23" t="s">
        <v>604</v>
      </c>
      <c r="E183" s="20" t="s">
        <v>601</v>
      </c>
      <c r="F183" s="25" t="s">
        <v>53</v>
      </c>
      <c r="G183" s="24">
        <v>110</v>
      </c>
      <c r="H183" s="24">
        <v>110</v>
      </c>
      <c r="I183" s="19" t="s">
        <v>54</v>
      </c>
      <c r="J183" s="24" t="s">
        <v>348</v>
      </c>
      <c r="K183" s="34" t="s">
        <v>56</v>
      </c>
      <c r="L183" s="34" t="s">
        <v>569</v>
      </c>
      <c r="M183" s="19" t="s">
        <v>58</v>
      </c>
      <c r="N183" s="19" t="s">
        <v>59</v>
      </c>
    </row>
    <row r="184" ht="31" customHeight="1" spans="1:14">
      <c r="A184" s="23" t="s">
        <v>605</v>
      </c>
      <c r="B184" s="24" t="s">
        <v>606</v>
      </c>
      <c r="C184" s="25" t="s">
        <v>50</v>
      </c>
      <c r="D184" s="23" t="s">
        <v>607</v>
      </c>
      <c r="E184" s="20" t="s">
        <v>52</v>
      </c>
      <c r="F184" s="25" t="s">
        <v>53</v>
      </c>
      <c r="G184" s="24">
        <v>60</v>
      </c>
      <c r="H184" s="24">
        <v>60</v>
      </c>
      <c r="I184" s="19" t="s">
        <v>54</v>
      </c>
      <c r="J184" s="24" t="s">
        <v>348</v>
      </c>
      <c r="K184" s="34" t="s">
        <v>56</v>
      </c>
      <c r="L184" s="34" t="s">
        <v>569</v>
      </c>
      <c r="M184" s="19" t="s">
        <v>58</v>
      </c>
      <c r="N184" s="19" t="s">
        <v>59</v>
      </c>
    </row>
    <row r="185" ht="41" customHeight="1" spans="1:14">
      <c r="A185" s="23" t="s">
        <v>608</v>
      </c>
      <c r="B185" s="24" t="s">
        <v>510</v>
      </c>
      <c r="C185" s="25" t="s">
        <v>50</v>
      </c>
      <c r="D185" s="23" t="s">
        <v>609</v>
      </c>
      <c r="E185" s="20" t="s">
        <v>72</v>
      </c>
      <c r="F185" s="25" t="s">
        <v>53</v>
      </c>
      <c r="G185" s="24">
        <v>280</v>
      </c>
      <c r="H185" s="24">
        <v>280</v>
      </c>
      <c r="I185" s="19" t="s">
        <v>54</v>
      </c>
      <c r="J185" s="24" t="s">
        <v>348</v>
      </c>
      <c r="K185" s="34" t="s">
        <v>56</v>
      </c>
      <c r="L185" s="34" t="s">
        <v>569</v>
      </c>
      <c r="M185" s="19" t="s">
        <v>58</v>
      </c>
      <c r="N185" s="19" t="s">
        <v>59</v>
      </c>
    </row>
    <row r="186" ht="31" customHeight="1" spans="1:14">
      <c r="A186" s="23" t="s">
        <v>610</v>
      </c>
      <c r="B186" s="24" t="s">
        <v>611</v>
      </c>
      <c r="C186" s="25" t="s">
        <v>50</v>
      </c>
      <c r="D186" s="23" t="s">
        <v>612</v>
      </c>
      <c r="E186" s="20" t="s">
        <v>613</v>
      </c>
      <c r="F186" s="25" t="s">
        <v>53</v>
      </c>
      <c r="G186" s="24">
        <v>55</v>
      </c>
      <c r="H186" s="24">
        <v>55</v>
      </c>
      <c r="I186" s="19" t="s">
        <v>54</v>
      </c>
      <c r="J186" s="24" t="s">
        <v>348</v>
      </c>
      <c r="K186" s="34" t="s">
        <v>56</v>
      </c>
      <c r="L186" s="34" t="s">
        <v>569</v>
      </c>
      <c r="M186" s="19" t="s">
        <v>58</v>
      </c>
      <c r="N186" s="19" t="s">
        <v>59</v>
      </c>
    </row>
    <row r="187" ht="46" customHeight="1" spans="1:14">
      <c r="A187" s="23" t="s">
        <v>614</v>
      </c>
      <c r="B187" s="24" t="s">
        <v>510</v>
      </c>
      <c r="C187" s="25" t="s">
        <v>50</v>
      </c>
      <c r="D187" s="23" t="s">
        <v>615</v>
      </c>
      <c r="E187" s="20" t="s">
        <v>72</v>
      </c>
      <c r="F187" s="25" t="s">
        <v>53</v>
      </c>
      <c r="G187" s="24">
        <v>170</v>
      </c>
      <c r="H187" s="24">
        <v>170</v>
      </c>
      <c r="I187" s="19" t="s">
        <v>54</v>
      </c>
      <c r="J187" s="24" t="s">
        <v>348</v>
      </c>
      <c r="K187" s="34" t="s">
        <v>56</v>
      </c>
      <c r="L187" s="34" t="s">
        <v>569</v>
      </c>
      <c r="M187" s="19" t="s">
        <v>58</v>
      </c>
      <c r="N187" s="19" t="s">
        <v>59</v>
      </c>
    </row>
    <row r="188" ht="36" customHeight="1" spans="1:14">
      <c r="A188" s="23" t="s">
        <v>616</v>
      </c>
      <c r="B188" s="24" t="s">
        <v>281</v>
      </c>
      <c r="C188" s="25" t="s">
        <v>50</v>
      </c>
      <c r="D188" s="23" t="s">
        <v>617</v>
      </c>
      <c r="E188" s="20" t="s">
        <v>72</v>
      </c>
      <c r="F188" s="25" t="s">
        <v>53</v>
      </c>
      <c r="G188" s="24">
        <v>44</v>
      </c>
      <c r="H188" s="24">
        <v>44</v>
      </c>
      <c r="I188" s="19" t="s">
        <v>54</v>
      </c>
      <c r="J188" s="24" t="s">
        <v>348</v>
      </c>
      <c r="K188" s="34" t="s">
        <v>56</v>
      </c>
      <c r="L188" s="34" t="s">
        <v>569</v>
      </c>
      <c r="M188" s="19" t="s">
        <v>58</v>
      </c>
      <c r="N188" s="19" t="s">
        <v>59</v>
      </c>
    </row>
    <row r="189" ht="45" customHeight="1" spans="1:14">
      <c r="A189" s="23" t="s">
        <v>618</v>
      </c>
      <c r="B189" s="24" t="s">
        <v>619</v>
      </c>
      <c r="C189" s="25" t="s">
        <v>50</v>
      </c>
      <c r="D189" s="23" t="s">
        <v>620</v>
      </c>
      <c r="E189" s="20" t="s">
        <v>573</v>
      </c>
      <c r="F189" s="25" t="s">
        <v>53</v>
      </c>
      <c r="G189" s="24">
        <v>122</v>
      </c>
      <c r="H189" s="24">
        <v>122</v>
      </c>
      <c r="I189" s="19" t="s">
        <v>54</v>
      </c>
      <c r="J189" s="24" t="s">
        <v>348</v>
      </c>
      <c r="K189" s="34" t="s">
        <v>56</v>
      </c>
      <c r="L189" s="34" t="s">
        <v>569</v>
      </c>
      <c r="M189" s="19" t="s">
        <v>58</v>
      </c>
      <c r="N189" s="19" t="s">
        <v>59</v>
      </c>
    </row>
    <row r="190" ht="36" customHeight="1" spans="1:14">
      <c r="A190" s="23" t="s">
        <v>621</v>
      </c>
      <c r="B190" s="24" t="s">
        <v>622</v>
      </c>
      <c r="C190" s="25" t="s">
        <v>50</v>
      </c>
      <c r="D190" s="29" t="s">
        <v>623</v>
      </c>
      <c r="E190" s="20" t="s">
        <v>72</v>
      </c>
      <c r="F190" s="25" t="s">
        <v>53</v>
      </c>
      <c r="G190" s="24">
        <v>54</v>
      </c>
      <c r="H190" s="24">
        <v>54</v>
      </c>
      <c r="I190" s="19" t="s">
        <v>54</v>
      </c>
      <c r="J190" s="24" t="s">
        <v>348</v>
      </c>
      <c r="K190" s="34" t="s">
        <v>56</v>
      </c>
      <c r="L190" s="34" t="s">
        <v>569</v>
      </c>
      <c r="M190" s="19" t="s">
        <v>58</v>
      </c>
      <c r="N190" s="19" t="s">
        <v>59</v>
      </c>
    </row>
    <row r="191" ht="36" customHeight="1" spans="1:14">
      <c r="A191" s="23" t="s">
        <v>624</v>
      </c>
      <c r="B191" s="24" t="s">
        <v>500</v>
      </c>
      <c r="C191" s="25" t="s">
        <v>50</v>
      </c>
      <c r="D191" s="29" t="s">
        <v>625</v>
      </c>
      <c r="E191" s="20" t="s">
        <v>72</v>
      </c>
      <c r="F191" s="25" t="s">
        <v>53</v>
      </c>
      <c r="G191" s="24">
        <v>67.5</v>
      </c>
      <c r="H191" s="24">
        <v>67.5</v>
      </c>
      <c r="I191" s="19" t="s">
        <v>54</v>
      </c>
      <c r="J191" s="24" t="s">
        <v>348</v>
      </c>
      <c r="K191" s="34" t="s">
        <v>56</v>
      </c>
      <c r="L191" s="34" t="s">
        <v>569</v>
      </c>
      <c r="M191" s="19" t="s">
        <v>58</v>
      </c>
      <c r="N191" s="19" t="s">
        <v>59</v>
      </c>
    </row>
    <row r="192" ht="31" customHeight="1" spans="1:14">
      <c r="A192" s="23" t="s">
        <v>626</v>
      </c>
      <c r="B192" s="24" t="s">
        <v>627</v>
      </c>
      <c r="C192" s="25" t="s">
        <v>50</v>
      </c>
      <c r="D192" s="23" t="s">
        <v>628</v>
      </c>
      <c r="E192" s="20" t="s">
        <v>72</v>
      </c>
      <c r="F192" s="25" t="s">
        <v>53</v>
      </c>
      <c r="G192" s="20">
        <v>100</v>
      </c>
      <c r="H192" s="20">
        <v>100</v>
      </c>
      <c r="I192" s="19" t="s">
        <v>54</v>
      </c>
      <c r="J192" s="24" t="s">
        <v>397</v>
      </c>
      <c r="K192" s="34" t="s">
        <v>56</v>
      </c>
      <c r="L192" s="34" t="s">
        <v>569</v>
      </c>
      <c r="M192" s="19" t="s">
        <v>58</v>
      </c>
      <c r="N192" s="19" t="s">
        <v>59</v>
      </c>
    </row>
    <row r="193" ht="31" customHeight="1" spans="1:14">
      <c r="A193" s="23" t="s">
        <v>629</v>
      </c>
      <c r="B193" s="24" t="s">
        <v>630</v>
      </c>
      <c r="C193" s="25" t="s">
        <v>50</v>
      </c>
      <c r="D193" s="23" t="s">
        <v>631</v>
      </c>
      <c r="E193" s="20" t="s">
        <v>613</v>
      </c>
      <c r="F193" s="25" t="s">
        <v>53</v>
      </c>
      <c r="G193" s="24">
        <v>60</v>
      </c>
      <c r="H193" s="24">
        <v>60</v>
      </c>
      <c r="I193" s="19" t="s">
        <v>54</v>
      </c>
      <c r="J193" s="24" t="s">
        <v>348</v>
      </c>
      <c r="K193" s="34" t="s">
        <v>56</v>
      </c>
      <c r="L193" s="34" t="s">
        <v>569</v>
      </c>
      <c r="M193" s="19" t="s">
        <v>58</v>
      </c>
      <c r="N193" s="19" t="s">
        <v>59</v>
      </c>
    </row>
    <row r="194" ht="40" customHeight="1" spans="1:14">
      <c r="A194" s="23" t="s">
        <v>632</v>
      </c>
      <c r="B194" s="24" t="s">
        <v>633</v>
      </c>
      <c r="C194" s="25" t="s">
        <v>50</v>
      </c>
      <c r="D194" s="23" t="s">
        <v>634</v>
      </c>
      <c r="E194" s="20" t="s">
        <v>613</v>
      </c>
      <c r="F194" s="25" t="s">
        <v>53</v>
      </c>
      <c r="G194" s="24">
        <v>15</v>
      </c>
      <c r="H194" s="24">
        <v>15</v>
      </c>
      <c r="I194" s="19" t="s">
        <v>54</v>
      </c>
      <c r="J194" s="24" t="s">
        <v>348</v>
      </c>
      <c r="K194" s="34" t="s">
        <v>56</v>
      </c>
      <c r="L194" s="34" t="s">
        <v>569</v>
      </c>
      <c r="M194" s="19" t="s">
        <v>58</v>
      </c>
      <c r="N194" s="19" t="s">
        <v>59</v>
      </c>
    </row>
    <row r="195" ht="31" customHeight="1" spans="1:14">
      <c r="A195" s="23" t="s">
        <v>635</v>
      </c>
      <c r="B195" s="26" t="s">
        <v>81</v>
      </c>
      <c r="C195" s="25" t="s">
        <v>50</v>
      </c>
      <c r="D195" s="23" t="s">
        <v>636</v>
      </c>
      <c r="E195" s="20" t="s">
        <v>52</v>
      </c>
      <c r="F195" s="25" t="s">
        <v>53</v>
      </c>
      <c r="G195" s="24">
        <v>130</v>
      </c>
      <c r="H195" s="24">
        <v>130</v>
      </c>
      <c r="I195" s="19" t="s">
        <v>54</v>
      </c>
      <c r="J195" s="24" t="s">
        <v>348</v>
      </c>
      <c r="K195" s="34" t="s">
        <v>56</v>
      </c>
      <c r="L195" s="34" t="s">
        <v>569</v>
      </c>
      <c r="M195" s="19" t="s">
        <v>58</v>
      </c>
      <c r="N195" s="19" t="s">
        <v>59</v>
      </c>
    </row>
    <row r="196" ht="31" customHeight="1" spans="1:14">
      <c r="A196" s="23" t="s">
        <v>574</v>
      </c>
      <c r="B196" s="26" t="s">
        <v>637</v>
      </c>
      <c r="C196" s="25" t="s">
        <v>50</v>
      </c>
      <c r="D196" s="23" t="s">
        <v>576</v>
      </c>
      <c r="E196" s="20" t="s">
        <v>72</v>
      </c>
      <c r="F196" s="25" t="s">
        <v>53</v>
      </c>
      <c r="G196" s="24">
        <v>39</v>
      </c>
      <c r="H196" s="24">
        <v>39</v>
      </c>
      <c r="I196" s="19" t="s">
        <v>54</v>
      </c>
      <c r="J196" s="19" t="s">
        <v>55</v>
      </c>
      <c r="K196" s="34" t="s">
        <v>56</v>
      </c>
      <c r="L196" s="34" t="s">
        <v>569</v>
      </c>
      <c r="M196" s="19" t="s">
        <v>58</v>
      </c>
      <c r="N196" s="19" t="s">
        <v>59</v>
      </c>
    </row>
    <row r="197" ht="31" customHeight="1" spans="1:14">
      <c r="A197" s="23" t="s">
        <v>588</v>
      </c>
      <c r="B197" s="26" t="s">
        <v>589</v>
      </c>
      <c r="C197" s="25" t="s">
        <v>50</v>
      </c>
      <c r="D197" s="23" t="s">
        <v>590</v>
      </c>
      <c r="E197" s="20" t="s">
        <v>52</v>
      </c>
      <c r="F197" s="25" t="s">
        <v>53</v>
      </c>
      <c r="G197" s="24">
        <v>62.5</v>
      </c>
      <c r="H197" s="24">
        <v>62.5</v>
      </c>
      <c r="I197" s="19" t="s">
        <v>54</v>
      </c>
      <c r="J197" s="19" t="s">
        <v>55</v>
      </c>
      <c r="K197" s="34" t="s">
        <v>56</v>
      </c>
      <c r="L197" s="34" t="s">
        <v>569</v>
      </c>
      <c r="M197" s="19" t="s">
        <v>58</v>
      </c>
      <c r="N197" s="19" t="s">
        <v>59</v>
      </c>
    </row>
    <row r="198" ht="31" customHeight="1" spans="1:14">
      <c r="A198" s="23" t="s">
        <v>638</v>
      </c>
      <c r="B198" s="26" t="s">
        <v>639</v>
      </c>
      <c r="C198" s="25" t="s">
        <v>50</v>
      </c>
      <c r="D198" s="23" t="s">
        <v>640</v>
      </c>
      <c r="E198" s="20" t="s">
        <v>91</v>
      </c>
      <c r="F198" s="25" t="s">
        <v>53</v>
      </c>
      <c r="G198" s="24">
        <v>63.705</v>
      </c>
      <c r="H198" s="24">
        <v>63.705</v>
      </c>
      <c r="I198" s="19" t="s">
        <v>54</v>
      </c>
      <c r="J198" s="19" t="s">
        <v>55</v>
      </c>
      <c r="K198" s="34" t="s">
        <v>56</v>
      </c>
      <c r="L198" s="34" t="s">
        <v>569</v>
      </c>
      <c r="M198" s="19" t="s">
        <v>58</v>
      </c>
      <c r="N198" s="19" t="s">
        <v>59</v>
      </c>
    </row>
    <row r="199" ht="54" spans="1:14">
      <c r="A199" s="23" t="s">
        <v>641</v>
      </c>
      <c r="B199" s="26" t="s">
        <v>642</v>
      </c>
      <c r="C199" s="25" t="s">
        <v>50</v>
      </c>
      <c r="D199" s="49" t="s">
        <v>643</v>
      </c>
      <c r="E199" s="20"/>
      <c r="F199" s="25" t="s">
        <v>53</v>
      </c>
      <c r="G199" s="24">
        <v>291</v>
      </c>
      <c r="H199" s="24">
        <v>291</v>
      </c>
      <c r="I199" s="19" t="s">
        <v>54</v>
      </c>
      <c r="J199" s="19" t="s">
        <v>55</v>
      </c>
      <c r="K199" s="34" t="s">
        <v>56</v>
      </c>
      <c r="L199" s="34" t="s">
        <v>569</v>
      </c>
      <c r="M199" s="19" t="s">
        <v>58</v>
      </c>
      <c r="N199" s="19" t="s">
        <v>59</v>
      </c>
    </row>
    <row r="200" ht="31" customHeight="1" spans="1:14">
      <c r="A200" s="23" t="s">
        <v>644</v>
      </c>
      <c r="B200" s="26"/>
      <c r="C200" s="25" t="s">
        <v>50</v>
      </c>
      <c r="D200" s="23" t="s">
        <v>645</v>
      </c>
      <c r="E200" s="20" t="s">
        <v>52</v>
      </c>
      <c r="F200" s="25" t="s">
        <v>53</v>
      </c>
      <c r="G200" s="24">
        <v>30</v>
      </c>
      <c r="H200" s="24">
        <v>30</v>
      </c>
      <c r="I200" s="19" t="s">
        <v>54</v>
      </c>
      <c r="J200" s="19" t="s">
        <v>55</v>
      </c>
      <c r="K200" s="34" t="s">
        <v>56</v>
      </c>
      <c r="L200" s="34" t="s">
        <v>569</v>
      </c>
      <c r="M200" s="19" t="s">
        <v>58</v>
      </c>
      <c r="N200" s="19" t="s">
        <v>59</v>
      </c>
    </row>
    <row r="201" ht="43.2" spans="1:14">
      <c r="A201" s="23" t="s">
        <v>646</v>
      </c>
      <c r="B201" s="26"/>
      <c r="C201" s="25" t="s">
        <v>50</v>
      </c>
      <c r="D201" s="23" t="s">
        <v>647</v>
      </c>
      <c r="E201" s="20" t="s">
        <v>72</v>
      </c>
      <c r="F201" s="25" t="s">
        <v>53</v>
      </c>
      <c r="G201" s="24">
        <v>154</v>
      </c>
      <c r="H201" s="24">
        <v>154</v>
      </c>
      <c r="I201" s="19" t="s">
        <v>54</v>
      </c>
      <c r="J201" s="19" t="s">
        <v>55</v>
      </c>
      <c r="K201" s="34" t="s">
        <v>56</v>
      </c>
      <c r="L201" s="34" t="s">
        <v>569</v>
      </c>
      <c r="M201" s="19" t="s">
        <v>58</v>
      </c>
      <c r="N201" s="19" t="s">
        <v>59</v>
      </c>
    </row>
    <row r="202" ht="31" customHeight="1" spans="1:14">
      <c r="A202" s="23" t="s">
        <v>648</v>
      </c>
      <c r="B202" s="26"/>
      <c r="C202" s="25" t="s">
        <v>50</v>
      </c>
      <c r="D202" s="23" t="s">
        <v>649</v>
      </c>
      <c r="E202" s="20" t="s">
        <v>72</v>
      </c>
      <c r="F202" s="25" t="s">
        <v>53</v>
      </c>
      <c r="G202" s="24">
        <v>9</v>
      </c>
      <c r="H202" s="24">
        <v>9</v>
      </c>
      <c r="I202" s="19" t="s">
        <v>54</v>
      </c>
      <c r="J202" s="19" t="s">
        <v>55</v>
      </c>
      <c r="K202" s="34" t="s">
        <v>56</v>
      </c>
      <c r="L202" s="34" t="s">
        <v>569</v>
      </c>
      <c r="M202" s="19" t="s">
        <v>58</v>
      </c>
      <c r="N202" s="19" t="s">
        <v>59</v>
      </c>
    </row>
    <row r="203" ht="31" customHeight="1" spans="1:14">
      <c r="A203" s="23" t="s">
        <v>650</v>
      </c>
      <c r="B203" s="26"/>
      <c r="C203" s="25" t="s">
        <v>50</v>
      </c>
      <c r="D203" s="23" t="s">
        <v>651</v>
      </c>
      <c r="E203" s="20" t="s">
        <v>91</v>
      </c>
      <c r="F203" s="25" t="s">
        <v>53</v>
      </c>
      <c r="G203" s="24">
        <v>96</v>
      </c>
      <c r="H203" s="24">
        <v>96</v>
      </c>
      <c r="I203" s="19" t="s">
        <v>54</v>
      </c>
      <c r="J203" s="19" t="s">
        <v>55</v>
      </c>
      <c r="K203" s="34" t="s">
        <v>56</v>
      </c>
      <c r="L203" s="34" t="s">
        <v>569</v>
      </c>
      <c r="M203" s="19" t="s">
        <v>58</v>
      </c>
      <c r="N203" s="19" t="s">
        <v>59</v>
      </c>
    </row>
    <row r="204" ht="31" customHeight="1" spans="1:14">
      <c r="A204" s="23" t="s">
        <v>652</v>
      </c>
      <c r="B204" s="26"/>
      <c r="C204" s="25" t="s">
        <v>50</v>
      </c>
      <c r="D204" s="23" t="s">
        <v>653</v>
      </c>
      <c r="E204" s="20" t="s">
        <v>52</v>
      </c>
      <c r="F204" s="25" t="s">
        <v>53</v>
      </c>
      <c r="G204" s="24">
        <v>149.6</v>
      </c>
      <c r="H204" s="24">
        <v>149.6</v>
      </c>
      <c r="I204" s="19" t="s">
        <v>54</v>
      </c>
      <c r="J204" s="19" t="s">
        <v>55</v>
      </c>
      <c r="K204" s="34" t="s">
        <v>56</v>
      </c>
      <c r="L204" s="34" t="s">
        <v>569</v>
      </c>
      <c r="M204" s="19" t="s">
        <v>58</v>
      </c>
      <c r="N204" s="19" t="s">
        <v>59</v>
      </c>
    </row>
    <row r="205" ht="31" customHeight="1" spans="1:14">
      <c r="A205" s="23" t="s">
        <v>654</v>
      </c>
      <c r="B205" s="26"/>
      <c r="C205" s="25" t="s">
        <v>50</v>
      </c>
      <c r="D205" s="23" t="s">
        <v>655</v>
      </c>
      <c r="E205" s="20" t="s">
        <v>72</v>
      </c>
      <c r="F205" s="25" t="s">
        <v>53</v>
      </c>
      <c r="G205" s="24">
        <v>7.245</v>
      </c>
      <c r="H205" s="24">
        <v>7.245</v>
      </c>
      <c r="I205" s="19" t="s">
        <v>54</v>
      </c>
      <c r="J205" s="19" t="s">
        <v>55</v>
      </c>
      <c r="K205" s="34" t="s">
        <v>56</v>
      </c>
      <c r="L205" s="34" t="s">
        <v>569</v>
      </c>
      <c r="M205" s="19" t="s">
        <v>58</v>
      </c>
      <c r="N205" s="19" t="s">
        <v>59</v>
      </c>
    </row>
    <row r="206" ht="34" customHeight="1" spans="1:14">
      <c r="A206" s="50" t="s">
        <v>656</v>
      </c>
      <c r="B206" s="46" t="s">
        <v>326</v>
      </c>
      <c r="C206" s="25" t="s">
        <v>657</v>
      </c>
      <c r="D206" s="50" t="s">
        <v>658</v>
      </c>
      <c r="E206" s="51">
        <v>0.05</v>
      </c>
      <c r="F206" s="25" t="s">
        <v>53</v>
      </c>
      <c r="G206" s="20">
        <v>500</v>
      </c>
      <c r="H206" s="20">
        <v>500</v>
      </c>
      <c r="I206" s="19" t="s">
        <v>54</v>
      </c>
      <c r="J206" s="46" t="s">
        <v>659</v>
      </c>
      <c r="K206" s="34" t="s">
        <v>660</v>
      </c>
      <c r="L206" s="34" t="s">
        <v>661</v>
      </c>
      <c r="M206" s="19" t="s">
        <v>357</v>
      </c>
      <c r="N206" s="19"/>
    </row>
    <row r="207" ht="31" customHeight="1" spans="1:14">
      <c r="A207" s="18" t="s">
        <v>662</v>
      </c>
      <c r="B207" s="19"/>
      <c r="C207" s="20"/>
      <c r="D207" s="21"/>
      <c r="E207" s="20"/>
      <c r="F207" s="20"/>
      <c r="G207" s="28">
        <f>G208+G210+G212+G227+G229</f>
        <v>12282.16</v>
      </c>
      <c r="H207" s="28">
        <f>H208+H210+H212+H227+H229</f>
        <v>12282.16</v>
      </c>
      <c r="I207" s="19"/>
      <c r="J207" s="19"/>
      <c r="K207" s="34"/>
      <c r="L207" s="19"/>
      <c r="M207" s="19"/>
      <c r="N207" s="19"/>
    </row>
    <row r="208" ht="31" customHeight="1" spans="1:14">
      <c r="A208" s="18" t="s">
        <v>663</v>
      </c>
      <c r="B208" s="24"/>
      <c r="C208" s="20"/>
      <c r="D208" s="21"/>
      <c r="E208" s="20"/>
      <c r="F208" s="25"/>
      <c r="G208" s="20">
        <f>G209</f>
        <v>199</v>
      </c>
      <c r="H208" s="20">
        <f>H209</f>
        <v>199</v>
      </c>
      <c r="I208" s="19"/>
      <c r="J208" s="46"/>
      <c r="K208" s="34"/>
      <c r="L208" s="19"/>
      <c r="M208" s="19"/>
      <c r="N208" s="19"/>
    </row>
    <row r="209" ht="30" customHeight="1" spans="1:14">
      <c r="A209" s="23" t="s">
        <v>664</v>
      </c>
      <c r="B209" s="24" t="s">
        <v>665</v>
      </c>
      <c r="C209" s="20" t="s">
        <v>185</v>
      </c>
      <c r="D209" s="23" t="s">
        <v>666</v>
      </c>
      <c r="E209" s="24" t="s">
        <v>667</v>
      </c>
      <c r="F209" s="25" t="s">
        <v>53</v>
      </c>
      <c r="G209" s="24">
        <v>199</v>
      </c>
      <c r="H209" s="24">
        <v>199</v>
      </c>
      <c r="I209" s="19" t="s">
        <v>54</v>
      </c>
      <c r="J209" s="19" t="s">
        <v>344</v>
      </c>
      <c r="K209" s="34"/>
      <c r="L209" s="19" t="s">
        <v>668</v>
      </c>
      <c r="M209" s="19" t="s">
        <v>58</v>
      </c>
      <c r="N209" s="24" t="s">
        <v>669</v>
      </c>
    </row>
    <row r="210" ht="30" customHeight="1" spans="1:14">
      <c r="A210" s="52" t="s">
        <v>670</v>
      </c>
      <c r="B210" s="53"/>
      <c r="C210" s="20"/>
      <c r="D210" s="21"/>
      <c r="E210" s="20"/>
      <c r="F210" s="20"/>
      <c r="G210" s="20">
        <f>G211</f>
        <v>1200</v>
      </c>
      <c r="H210" s="20">
        <f>H211</f>
        <v>1200</v>
      </c>
      <c r="I210" s="19"/>
      <c r="J210" s="19"/>
      <c r="K210" s="34"/>
      <c r="L210" s="19"/>
      <c r="M210" s="19"/>
      <c r="N210" s="19"/>
    </row>
    <row r="211" ht="32" customHeight="1" spans="1:14">
      <c r="A211" s="23" t="s">
        <v>671</v>
      </c>
      <c r="B211" s="46" t="s">
        <v>326</v>
      </c>
      <c r="C211" s="20" t="s">
        <v>528</v>
      </c>
      <c r="D211" s="50" t="s">
        <v>672</v>
      </c>
      <c r="E211" s="20" t="s">
        <v>673</v>
      </c>
      <c r="F211" s="25" t="s">
        <v>371</v>
      </c>
      <c r="G211" s="20">
        <v>1200</v>
      </c>
      <c r="H211" s="19">
        <v>1200</v>
      </c>
      <c r="I211" s="19" t="s">
        <v>54</v>
      </c>
      <c r="J211" s="19" t="s">
        <v>532</v>
      </c>
      <c r="K211" s="34"/>
      <c r="L211" s="34" t="s">
        <v>674</v>
      </c>
      <c r="M211" s="19" t="s">
        <v>357</v>
      </c>
      <c r="N211" s="19"/>
    </row>
    <row r="212" ht="27" customHeight="1" spans="1:14">
      <c r="A212" s="18" t="s">
        <v>675</v>
      </c>
      <c r="B212" s="53"/>
      <c r="C212" s="20"/>
      <c r="D212" s="21"/>
      <c r="E212" s="20"/>
      <c r="F212" s="20"/>
      <c r="G212" s="20">
        <f>SUM(G213:G226)</f>
        <v>3624.6</v>
      </c>
      <c r="H212" s="20">
        <f>SUM(H213:H226)</f>
        <v>3624.6</v>
      </c>
      <c r="I212" s="19"/>
      <c r="J212" s="19"/>
      <c r="K212" s="34"/>
      <c r="L212" s="19"/>
      <c r="M212" s="19"/>
      <c r="N212" s="19"/>
    </row>
    <row r="213" ht="32.4" spans="1:14">
      <c r="A213" s="23" t="s">
        <v>676</v>
      </c>
      <c r="B213" s="24" t="s">
        <v>677</v>
      </c>
      <c r="C213" s="20" t="s">
        <v>185</v>
      </c>
      <c r="D213" s="23" t="s">
        <v>678</v>
      </c>
      <c r="E213" s="24" t="s">
        <v>245</v>
      </c>
      <c r="F213" s="25" t="s">
        <v>371</v>
      </c>
      <c r="G213" s="24">
        <v>20</v>
      </c>
      <c r="H213" s="24">
        <v>20</v>
      </c>
      <c r="I213" s="19" t="s">
        <v>54</v>
      </c>
      <c r="J213" s="19" t="s">
        <v>348</v>
      </c>
      <c r="K213" s="34"/>
      <c r="L213" s="34" t="s">
        <v>679</v>
      </c>
      <c r="M213" s="19" t="s">
        <v>58</v>
      </c>
      <c r="N213" s="19" t="s">
        <v>680</v>
      </c>
    </row>
    <row r="214" ht="21.6" spans="1:14">
      <c r="A214" s="23" t="s">
        <v>676</v>
      </c>
      <c r="B214" s="26" t="s">
        <v>681</v>
      </c>
      <c r="C214" s="20" t="s">
        <v>185</v>
      </c>
      <c r="D214" s="23" t="s">
        <v>682</v>
      </c>
      <c r="E214" s="24" t="s">
        <v>556</v>
      </c>
      <c r="F214" s="25" t="s">
        <v>371</v>
      </c>
      <c r="G214" s="24">
        <v>200</v>
      </c>
      <c r="H214" s="24">
        <v>200</v>
      </c>
      <c r="I214" s="19" t="s">
        <v>54</v>
      </c>
      <c r="J214" s="19" t="s">
        <v>348</v>
      </c>
      <c r="K214" s="34"/>
      <c r="L214" s="34" t="s">
        <v>679</v>
      </c>
      <c r="M214" s="19" t="s">
        <v>58</v>
      </c>
      <c r="N214" s="19" t="s">
        <v>59</v>
      </c>
    </row>
    <row r="215" ht="40" customHeight="1" spans="1:14">
      <c r="A215" s="23" t="s">
        <v>676</v>
      </c>
      <c r="B215" s="24" t="s">
        <v>683</v>
      </c>
      <c r="C215" s="20" t="s">
        <v>185</v>
      </c>
      <c r="D215" s="23" t="s">
        <v>684</v>
      </c>
      <c r="E215" s="24" t="s">
        <v>685</v>
      </c>
      <c r="F215" s="25" t="s">
        <v>371</v>
      </c>
      <c r="G215" s="24">
        <v>139.6</v>
      </c>
      <c r="H215" s="24">
        <v>139.6</v>
      </c>
      <c r="I215" s="19" t="s">
        <v>54</v>
      </c>
      <c r="J215" s="19" t="s">
        <v>348</v>
      </c>
      <c r="K215" s="34"/>
      <c r="L215" s="34" t="s">
        <v>679</v>
      </c>
      <c r="M215" s="19" t="s">
        <v>58</v>
      </c>
      <c r="N215" s="19" t="s">
        <v>59</v>
      </c>
    </row>
    <row r="216" ht="31" customHeight="1" spans="1:14">
      <c r="A216" s="23" t="s">
        <v>676</v>
      </c>
      <c r="B216" s="24" t="s">
        <v>686</v>
      </c>
      <c r="C216" s="20" t="s">
        <v>185</v>
      </c>
      <c r="D216" s="23" t="s">
        <v>687</v>
      </c>
      <c r="E216" s="24" t="s">
        <v>394</v>
      </c>
      <c r="F216" s="25" t="s">
        <v>371</v>
      </c>
      <c r="G216" s="24">
        <v>50</v>
      </c>
      <c r="H216" s="24">
        <v>50</v>
      </c>
      <c r="I216" s="19" t="s">
        <v>54</v>
      </c>
      <c r="J216" s="19" t="s">
        <v>348</v>
      </c>
      <c r="K216" s="34"/>
      <c r="L216" s="34" t="s">
        <v>679</v>
      </c>
      <c r="M216" s="19" t="s">
        <v>58</v>
      </c>
      <c r="N216" s="19" t="s">
        <v>59</v>
      </c>
    </row>
    <row r="217" ht="31" customHeight="1" spans="1:14">
      <c r="A217" s="23" t="s">
        <v>676</v>
      </c>
      <c r="B217" s="24" t="s">
        <v>688</v>
      </c>
      <c r="C217" s="20" t="s">
        <v>185</v>
      </c>
      <c r="D217" s="23" t="s">
        <v>689</v>
      </c>
      <c r="E217" s="24" t="s">
        <v>377</v>
      </c>
      <c r="F217" s="25" t="s">
        <v>371</v>
      </c>
      <c r="G217" s="24">
        <v>30</v>
      </c>
      <c r="H217" s="24">
        <v>30</v>
      </c>
      <c r="I217" s="19" t="s">
        <v>54</v>
      </c>
      <c r="J217" s="19" t="s">
        <v>348</v>
      </c>
      <c r="K217" s="34"/>
      <c r="L217" s="34" t="s">
        <v>679</v>
      </c>
      <c r="M217" s="19" t="s">
        <v>58</v>
      </c>
      <c r="N217" s="19" t="s">
        <v>59</v>
      </c>
    </row>
    <row r="218" ht="31" customHeight="1" spans="1:14">
      <c r="A218" s="23" t="s">
        <v>676</v>
      </c>
      <c r="B218" s="24" t="s">
        <v>690</v>
      </c>
      <c r="C218" s="20" t="s">
        <v>185</v>
      </c>
      <c r="D218" s="23" t="s">
        <v>691</v>
      </c>
      <c r="E218" s="24" t="s">
        <v>377</v>
      </c>
      <c r="F218" s="25" t="s">
        <v>371</v>
      </c>
      <c r="G218" s="24">
        <v>30</v>
      </c>
      <c r="H218" s="24">
        <v>30</v>
      </c>
      <c r="I218" s="19" t="s">
        <v>54</v>
      </c>
      <c r="J218" s="19" t="s">
        <v>348</v>
      </c>
      <c r="K218" s="34"/>
      <c r="L218" s="34" t="s">
        <v>679</v>
      </c>
      <c r="M218" s="19" t="s">
        <v>58</v>
      </c>
      <c r="N218" s="19" t="s">
        <v>59</v>
      </c>
    </row>
    <row r="219" ht="31" customHeight="1" spans="1:14">
      <c r="A219" s="23" t="s">
        <v>692</v>
      </c>
      <c r="B219" s="24" t="s">
        <v>693</v>
      </c>
      <c r="C219" s="20" t="s">
        <v>185</v>
      </c>
      <c r="D219" s="23" t="s">
        <v>694</v>
      </c>
      <c r="E219" s="24" t="s">
        <v>695</v>
      </c>
      <c r="F219" s="25" t="s">
        <v>371</v>
      </c>
      <c r="G219" s="24">
        <v>145</v>
      </c>
      <c r="H219" s="24">
        <v>145</v>
      </c>
      <c r="I219" s="19" t="s">
        <v>54</v>
      </c>
      <c r="J219" s="19" t="s">
        <v>348</v>
      </c>
      <c r="K219" s="34"/>
      <c r="L219" s="34" t="s">
        <v>679</v>
      </c>
      <c r="M219" s="19" t="s">
        <v>58</v>
      </c>
      <c r="N219" s="19" t="s">
        <v>59</v>
      </c>
    </row>
    <row r="220" ht="31" customHeight="1" spans="1:14">
      <c r="A220" s="23" t="s">
        <v>676</v>
      </c>
      <c r="B220" s="24" t="s">
        <v>259</v>
      </c>
      <c r="C220" s="20" t="s">
        <v>185</v>
      </c>
      <c r="D220" s="23" t="s">
        <v>696</v>
      </c>
      <c r="E220" s="24" t="s">
        <v>394</v>
      </c>
      <c r="F220" s="25" t="s">
        <v>371</v>
      </c>
      <c r="G220" s="24">
        <v>50</v>
      </c>
      <c r="H220" s="24">
        <v>50</v>
      </c>
      <c r="I220" s="19" t="s">
        <v>54</v>
      </c>
      <c r="J220" s="19" t="s">
        <v>348</v>
      </c>
      <c r="K220" s="34"/>
      <c r="L220" s="34" t="s">
        <v>679</v>
      </c>
      <c r="M220" s="19" t="s">
        <v>58</v>
      </c>
      <c r="N220" s="19" t="s">
        <v>59</v>
      </c>
    </row>
    <row r="221" ht="31" customHeight="1" spans="1:14">
      <c r="A221" s="23" t="s">
        <v>676</v>
      </c>
      <c r="B221" s="24" t="s">
        <v>259</v>
      </c>
      <c r="C221" s="20" t="s">
        <v>185</v>
      </c>
      <c r="D221" s="23" t="s">
        <v>697</v>
      </c>
      <c r="E221" s="24" t="s">
        <v>698</v>
      </c>
      <c r="F221" s="25" t="s">
        <v>371</v>
      </c>
      <c r="G221" s="24">
        <v>35</v>
      </c>
      <c r="H221" s="24">
        <v>35</v>
      </c>
      <c r="I221" s="19" t="s">
        <v>54</v>
      </c>
      <c r="J221" s="19" t="s">
        <v>348</v>
      </c>
      <c r="K221" s="34"/>
      <c r="L221" s="34" t="s">
        <v>679</v>
      </c>
      <c r="M221" s="19" t="s">
        <v>58</v>
      </c>
      <c r="N221" s="19" t="s">
        <v>59</v>
      </c>
    </row>
    <row r="222" ht="35" customHeight="1" spans="1:14">
      <c r="A222" s="23" t="s">
        <v>699</v>
      </c>
      <c r="B222" s="26" t="s">
        <v>700</v>
      </c>
      <c r="C222" s="20" t="s">
        <v>185</v>
      </c>
      <c r="D222" s="23" t="s">
        <v>701</v>
      </c>
      <c r="E222" s="24" t="s">
        <v>494</v>
      </c>
      <c r="F222" s="25" t="s">
        <v>371</v>
      </c>
      <c r="G222" s="24">
        <v>1000</v>
      </c>
      <c r="H222" s="24">
        <v>1000</v>
      </c>
      <c r="I222" s="19" t="s">
        <v>54</v>
      </c>
      <c r="J222" s="19" t="s">
        <v>348</v>
      </c>
      <c r="K222" s="34"/>
      <c r="L222" s="34" t="s">
        <v>679</v>
      </c>
      <c r="M222" s="19" t="s">
        <v>58</v>
      </c>
      <c r="N222" s="19" t="s">
        <v>680</v>
      </c>
    </row>
    <row r="223" ht="35" customHeight="1" spans="1:14">
      <c r="A223" s="42" t="s">
        <v>702</v>
      </c>
      <c r="B223" s="43" t="s">
        <v>700</v>
      </c>
      <c r="C223" s="20" t="s">
        <v>185</v>
      </c>
      <c r="D223" s="23" t="s">
        <v>701</v>
      </c>
      <c r="E223" s="43" t="s">
        <v>703</v>
      </c>
      <c r="F223" s="25" t="s">
        <v>371</v>
      </c>
      <c r="G223" s="43">
        <v>1130</v>
      </c>
      <c r="H223" s="43">
        <v>1130</v>
      </c>
      <c r="I223" s="19" t="s">
        <v>54</v>
      </c>
      <c r="J223" s="19" t="s">
        <v>348</v>
      </c>
      <c r="K223" s="34"/>
      <c r="L223" s="34" t="s">
        <v>679</v>
      </c>
      <c r="M223" s="19" t="s">
        <v>58</v>
      </c>
      <c r="N223" s="19" t="s">
        <v>680</v>
      </c>
    </row>
    <row r="224" ht="35" customHeight="1" spans="1:14">
      <c r="A224" s="42" t="s">
        <v>702</v>
      </c>
      <c r="B224" s="43" t="s">
        <v>700</v>
      </c>
      <c r="C224" s="20" t="s">
        <v>185</v>
      </c>
      <c r="D224" s="23" t="s">
        <v>701</v>
      </c>
      <c r="E224" s="43" t="s">
        <v>704</v>
      </c>
      <c r="F224" s="25" t="s">
        <v>371</v>
      </c>
      <c r="G224" s="43">
        <v>190</v>
      </c>
      <c r="H224" s="43">
        <v>190</v>
      </c>
      <c r="I224" s="19" t="s">
        <v>54</v>
      </c>
      <c r="J224" s="19" t="s">
        <v>348</v>
      </c>
      <c r="K224" s="34"/>
      <c r="L224" s="34" t="s">
        <v>679</v>
      </c>
      <c r="M224" s="19" t="s">
        <v>58</v>
      </c>
      <c r="N224" s="19" t="s">
        <v>59</v>
      </c>
    </row>
    <row r="225" ht="35" customHeight="1" spans="1:14">
      <c r="A225" s="23" t="s">
        <v>705</v>
      </c>
      <c r="B225" s="26" t="s">
        <v>706</v>
      </c>
      <c r="C225" s="20" t="s">
        <v>185</v>
      </c>
      <c r="D225" s="23" t="s">
        <v>707</v>
      </c>
      <c r="E225" s="43" t="s">
        <v>708</v>
      </c>
      <c r="F225" s="25" t="s">
        <v>371</v>
      </c>
      <c r="G225" s="24">
        <v>105</v>
      </c>
      <c r="H225" s="24">
        <v>105</v>
      </c>
      <c r="I225" s="19" t="s">
        <v>54</v>
      </c>
      <c r="J225" s="19" t="s">
        <v>541</v>
      </c>
      <c r="K225" s="34"/>
      <c r="L225" s="34" t="s">
        <v>709</v>
      </c>
      <c r="M225" s="19" t="s">
        <v>58</v>
      </c>
      <c r="N225" s="19" t="s">
        <v>59</v>
      </c>
    </row>
    <row r="226" ht="36" customHeight="1" spans="1:14">
      <c r="A226" s="42" t="s">
        <v>710</v>
      </c>
      <c r="B226" s="43" t="s">
        <v>326</v>
      </c>
      <c r="C226" s="20" t="s">
        <v>185</v>
      </c>
      <c r="D226" s="42" t="s">
        <v>711</v>
      </c>
      <c r="E226" s="43" t="s">
        <v>712</v>
      </c>
      <c r="F226" s="25" t="s">
        <v>371</v>
      </c>
      <c r="G226" s="43">
        <v>500</v>
      </c>
      <c r="H226" s="43">
        <v>500</v>
      </c>
      <c r="I226" s="19" t="s">
        <v>54</v>
      </c>
      <c r="J226" s="19" t="s">
        <v>348</v>
      </c>
      <c r="K226" s="34"/>
      <c r="L226" s="34" t="s">
        <v>679</v>
      </c>
      <c r="M226" s="19" t="s">
        <v>58</v>
      </c>
      <c r="N226" s="19" t="s">
        <v>680</v>
      </c>
    </row>
    <row r="227" ht="31" customHeight="1" spans="1:14">
      <c r="A227" s="18" t="s">
        <v>713</v>
      </c>
      <c r="B227" s="46"/>
      <c r="C227" s="25"/>
      <c r="D227" s="50"/>
      <c r="E227" s="25"/>
      <c r="F227" s="25"/>
      <c r="G227" s="20">
        <f>G228</f>
        <v>106.56</v>
      </c>
      <c r="H227" s="20">
        <f>H228</f>
        <v>106.56</v>
      </c>
      <c r="I227" s="19"/>
      <c r="J227" s="19"/>
      <c r="K227" s="34"/>
      <c r="L227" s="19"/>
      <c r="M227" s="19"/>
      <c r="N227" s="19"/>
    </row>
    <row r="228" ht="33" customHeight="1" spans="1:14">
      <c r="A228" s="23" t="s">
        <v>714</v>
      </c>
      <c r="B228" s="24" t="s">
        <v>326</v>
      </c>
      <c r="C228" s="20" t="s">
        <v>528</v>
      </c>
      <c r="D228" s="23" t="s">
        <v>715</v>
      </c>
      <c r="E228" s="20" t="s">
        <v>716</v>
      </c>
      <c r="F228" s="25" t="s">
        <v>371</v>
      </c>
      <c r="G228" s="24">
        <v>106.56</v>
      </c>
      <c r="H228" s="24">
        <v>106.56</v>
      </c>
      <c r="I228" s="19" t="s">
        <v>54</v>
      </c>
      <c r="J228" s="19" t="s">
        <v>188</v>
      </c>
      <c r="K228" s="34"/>
      <c r="L228" s="19" t="s">
        <v>717</v>
      </c>
      <c r="M228" s="19" t="s">
        <v>357</v>
      </c>
      <c r="N228" s="19"/>
    </row>
    <row r="229" ht="21" customHeight="1" spans="1:14">
      <c r="A229" s="18" t="s">
        <v>718</v>
      </c>
      <c r="B229" s="24"/>
      <c r="C229" s="20"/>
      <c r="D229" s="23"/>
      <c r="E229" s="20"/>
      <c r="F229" s="25"/>
      <c r="G229" s="24">
        <f>G230</f>
        <v>7152</v>
      </c>
      <c r="H229" s="24">
        <f>H230</f>
        <v>7152</v>
      </c>
      <c r="I229" s="19"/>
      <c r="J229" s="19"/>
      <c r="K229" s="34"/>
      <c r="L229" s="19"/>
      <c r="M229" s="19"/>
      <c r="N229" s="19"/>
    </row>
    <row r="230" ht="37" customHeight="1" spans="1:14">
      <c r="A230" s="23" t="s">
        <v>719</v>
      </c>
      <c r="B230" s="24" t="s">
        <v>326</v>
      </c>
      <c r="C230" s="20" t="s">
        <v>720</v>
      </c>
      <c r="D230" s="23" t="s">
        <v>721</v>
      </c>
      <c r="E230" s="20" t="s">
        <v>722</v>
      </c>
      <c r="F230" s="25" t="s">
        <v>371</v>
      </c>
      <c r="G230" s="24">
        <v>7152</v>
      </c>
      <c r="H230" s="24">
        <v>7152</v>
      </c>
      <c r="I230" s="19" t="s">
        <v>54</v>
      </c>
      <c r="J230" s="19" t="s">
        <v>541</v>
      </c>
      <c r="K230" s="34"/>
      <c r="L230" s="19" t="s">
        <v>723</v>
      </c>
      <c r="M230" s="19" t="s">
        <v>357</v>
      </c>
      <c r="N230" s="19"/>
    </row>
  </sheetData>
  <mergeCells count="9">
    <mergeCell ref="A2:N2"/>
    <mergeCell ref="B3:F3"/>
    <mergeCell ref="G3:I3"/>
    <mergeCell ref="A3:A4"/>
    <mergeCell ref="J3:J4"/>
    <mergeCell ref="K3:K4"/>
    <mergeCell ref="L3:L4"/>
    <mergeCell ref="M3:M4"/>
    <mergeCell ref="N3:N4"/>
  </mergeCells>
  <pageMargins left="0.751388888888889" right="0.629861111111111" top="0.708333333333333" bottom="0.590277777777778" header="0.5" footer="0.5"/>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整合资金汇总表</vt:lpstr>
      <vt:lpstr>使用安排项目表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郑荣武</dc:creator>
  <cp:lastModifiedBy>123</cp:lastModifiedBy>
  <dcterms:created xsi:type="dcterms:W3CDTF">2022-08-30T12:59:00Z</dcterms:created>
  <dcterms:modified xsi:type="dcterms:W3CDTF">2022-12-08T08:16:52Z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1AC8250F306A45ACACB522964E2058A4</vt:lpwstr>
  </property>
  <property fmtid="{D5CDD505-2E9C-101B-9397-08002B2CF9AE}" pid="3" name="KSOProductBuildVer">
    <vt:lpwstr>2052-11.1.0.13607</vt:lpwstr>
  </property>
</Properties>
</file>